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Fußballschuhe" sheetId="2" r:id="rId1"/>
  </sheets>
  <calcPr calcId="152511"/>
</workbook>
</file>

<file path=xl/calcChain.xml><?xml version="1.0" encoding="utf-8"?>
<calcChain xmlns="http://schemas.openxmlformats.org/spreadsheetml/2006/main">
  <c r="Y45" i="2" l="1"/>
  <c r="Y46" i="2"/>
  <c r="Y41" i="2"/>
  <c r="Y42" i="2"/>
  <c r="Y43" i="2"/>
  <c r="Y44" i="2"/>
  <c r="Y40" i="2"/>
  <c r="Y34" i="2"/>
  <c r="Z34" i="2" s="1"/>
  <c r="Y35" i="2"/>
  <c r="Y36" i="2"/>
  <c r="Y33" i="2"/>
  <c r="Y26" i="2"/>
  <c r="Y27" i="2"/>
  <c r="Y28" i="2"/>
  <c r="Y29" i="2"/>
  <c r="Y30" i="2"/>
  <c r="Y25" i="2"/>
  <c r="Y18" i="2"/>
  <c r="Y19" i="2"/>
  <c r="Y20" i="2"/>
  <c r="Y21" i="2"/>
  <c r="Y17" i="2"/>
  <c r="Y4" i="2"/>
  <c r="Y5" i="2"/>
  <c r="Z5" i="2" s="1"/>
  <c r="Y6" i="2"/>
  <c r="Y7" i="2"/>
  <c r="Y8" i="2"/>
  <c r="Y9" i="2"/>
  <c r="Z9" i="2" s="1"/>
  <c r="Y10" i="2"/>
  <c r="Y11" i="2"/>
  <c r="Y12" i="2"/>
  <c r="Y13" i="2"/>
  <c r="Y14" i="2"/>
  <c r="Y3" i="2"/>
  <c r="X12" i="2"/>
  <c r="AB12" i="2" s="1"/>
  <c r="X46" i="2"/>
  <c r="AB46" i="2" s="1"/>
  <c r="X45" i="2"/>
  <c r="AB45" i="2" s="1"/>
  <c r="X44" i="2"/>
  <c r="AB44" i="2" s="1"/>
  <c r="X43" i="2"/>
  <c r="AB43" i="2" s="1"/>
  <c r="X42" i="2"/>
  <c r="AB42" i="2" s="1"/>
  <c r="X41" i="2"/>
  <c r="AB41" i="2" s="1"/>
  <c r="X40" i="2"/>
  <c r="AB40" i="2" s="1"/>
  <c r="X36" i="2"/>
  <c r="AB36" i="2" s="1"/>
  <c r="X35" i="2"/>
  <c r="X34" i="2"/>
  <c r="AB34" i="2" s="1"/>
  <c r="X33" i="2"/>
  <c r="X30" i="2"/>
  <c r="AB30" i="2" s="1"/>
  <c r="X29" i="2"/>
  <c r="AB29" i="2" s="1"/>
  <c r="X28" i="2"/>
  <c r="AB28" i="2" s="1"/>
  <c r="X27" i="2"/>
  <c r="AB27" i="2" s="1"/>
  <c r="X26" i="2"/>
  <c r="AB26" i="2" s="1"/>
  <c r="X25" i="2"/>
  <c r="AB25" i="2"/>
  <c r="X21" i="2"/>
  <c r="AB21" i="2" s="1"/>
  <c r="X20" i="2"/>
  <c r="AB20" i="2" s="1"/>
  <c r="X19" i="2"/>
  <c r="AB19" i="2" s="1"/>
  <c r="X18" i="2"/>
  <c r="AB18" i="2"/>
  <c r="X17" i="2"/>
  <c r="AB17" i="2" s="1"/>
  <c r="X14" i="2"/>
  <c r="X13" i="2"/>
  <c r="AB13" i="2" s="1"/>
  <c r="X11" i="2"/>
  <c r="AB11" i="2" s="1"/>
  <c r="X10" i="2"/>
  <c r="AB10" i="2" s="1"/>
  <c r="X9" i="2"/>
  <c r="AB9" i="2" s="1"/>
  <c r="X8" i="2"/>
  <c r="AB8" i="2" s="1"/>
  <c r="X7" i="2"/>
  <c r="AB7" i="2" s="1"/>
  <c r="X6" i="2"/>
  <c r="X5" i="2"/>
  <c r="AB5" i="2" s="1"/>
  <c r="X4" i="2"/>
  <c r="X3" i="2"/>
  <c r="AB3" i="2"/>
  <c r="Z20" i="2" l="1"/>
  <c r="AB33" i="2"/>
  <c r="Z29" i="2"/>
  <c r="Z33" i="2"/>
  <c r="Z40" i="2"/>
  <c r="Z41" i="2"/>
  <c r="Z11" i="2"/>
  <c r="Z7" i="2"/>
  <c r="AB14" i="2"/>
  <c r="Z13" i="2"/>
  <c r="Z30" i="2"/>
  <c r="Z26" i="2"/>
  <c r="Z42" i="2"/>
  <c r="Z12" i="2"/>
  <c r="Z8" i="2"/>
  <c r="Z4" i="2"/>
  <c r="Z19" i="2"/>
  <c r="Z3" i="2"/>
  <c r="Z17" i="2"/>
  <c r="Z18" i="2"/>
  <c r="Z28" i="2"/>
  <c r="Z36" i="2"/>
  <c r="Z44" i="2"/>
  <c r="Z46" i="2"/>
  <c r="AB4" i="2"/>
  <c r="Z14" i="2"/>
  <c r="Z10" i="2"/>
  <c r="Z6" i="2"/>
  <c r="Z21" i="2"/>
  <c r="Z25" i="2"/>
  <c r="Z27" i="2"/>
  <c r="Z35" i="2"/>
  <c r="Z43" i="2"/>
  <c r="Z45" i="2"/>
  <c r="AB6" i="2"/>
  <c r="AB35" i="2"/>
  <c r="Z1" i="2" l="1"/>
  <c r="AB1" i="2"/>
</calcChain>
</file>

<file path=xl/sharedStrings.xml><?xml version="1.0" encoding="utf-8"?>
<sst xmlns="http://schemas.openxmlformats.org/spreadsheetml/2006/main" count="277" uniqueCount="144">
  <si>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</si>
  <si>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</si>
  <si>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</si>
  <si>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</si>
  <si>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</si>
  <si>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</si>
  <si>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</si>
  <si>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</si>
  <si>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</si>
  <si>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</si>
  <si>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</si>
  <si>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</si>
  <si>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</si>
  <si>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11.5</t>
  </si>
  <si>
    <t>12</t>
  </si>
  <si>
    <t>12.5</t>
  </si>
  <si>
    <t>13</t>
  </si>
  <si>
    <t>14</t>
  </si>
  <si>
    <t xml:space="preserve">Gender </t>
  </si>
  <si>
    <t>35.5</t>
  </si>
  <si>
    <t>3.5</t>
  </si>
  <si>
    <t>4</t>
  </si>
  <si>
    <t>4.5</t>
  </si>
  <si>
    <t>45.3</t>
  </si>
  <si>
    <t>44.6</t>
  </si>
  <si>
    <t>43.3</t>
  </si>
  <si>
    <t>42.6</t>
  </si>
  <si>
    <t>41.3</t>
  </si>
  <si>
    <t>40.6</t>
  </si>
  <si>
    <t>10K</t>
  </si>
  <si>
    <t>11K</t>
  </si>
  <si>
    <t>11.5K</t>
  </si>
  <si>
    <t>12.5K</t>
  </si>
  <si>
    <t>13.5K</t>
  </si>
  <si>
    <t>2</t>
  </si>
  <si>
    <t>2.5</t>
  </si>
  <si>
    <t>3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</si>
  <si>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</si>
  <si>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</si>
  <si>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</si>
  <si>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</si>
  <si>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</si>
  <si>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</si>
  <si>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</si>
  <si>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</si>
  <si>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</si>
  <si>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38</t>
  </si>
  <si>
    <t>J</t>
  </si>
  <si>
    <t>GW4589</t>
  </si>
  <si>
    <t>adidas Predator Accuracy.3 FG</t>
  </si>
  <si>
    <t>X</t>
  </si>
  <si>
    <t>GW4609</t>
  </si>
  <si>
    <t>adidas Predator Accuracy.3 FG K</t>
  </si>
  <si>
    <t>1.5</t>
  </si>
  <si>
    <t>12k</t>
  </si>
  <si>
    <t>GZ2477</t>
  </si>
  <si>
    <t>adidas X Speedportal.3 MG</t>
  </si>
  <si>
    <t>GZ5071</t>
  </si>
  <si>
    <t>adidas X Speedportal.3 FG J</t>
  </si>
  <si>
    <t>GZ2449</t>
  </si>
  <si>
    <t>GZ2475</t>
  </si>
  <si>
    <t>13K</t>
  </si>
  <si>
    <t>GZ5076</t>
  </si>
  <si>
    <t>GW7072</t>
  </si>
  <si>
    <t>adidas X Speedportal.3 FG</t>
  </si>
  <si>
    <t>adidas Predator Accuracy.4 IN</t>
  </si>
  <si>
    <t>ID4922</t>
  </si>
  <si>
    <t>HQ0952</t>
  </si>
  <si>
    <t>EU</t>
  </si>
  <si>
    <t>adidas X Crazyfast.3 FG</t>
  </si>
  <si>
    <t>GY7429</t>
  </si>
  <si>
    <t>adidas Copa Pure.3 FG</t>
  </si>
  <si>
    <t>HQ8940</t>
  </si>
  <si>
    <t>32.5</t>
  </si>
  <si>
    <t>34.5</t>
  </si>
  <si>
    <t>37</t>
  </si>
  <si>
    <t>37.5</t>
  </si>
  <si>
    <t>38.5</t>
  </si>
  <si>
    <t>39</t>
  </si>
  <si>
    <t>107384-01</t>
  </si>
  <si>
    <t xml:space="preserve">  PUMA</t>
  </si>
  <si>
    <t xml:space="preserve"> adidas</t>
  </si>
  <si>
    <t>adidas X Speedportal.4 IN J</t>
  </si>
  <si>
    <t>adidas X Speedportal.3 MG J</t>
  </si>
  <si>
    <t>adidas Predator Accuracy.4 FxG J</t>
  </si>
  <si>
    <t>PUMA Future Play FG/AG</t>
  </si>
  <si>
    <t>107388-01</t>
  </si>
  <si>
    <t>PUMA Ultra Play FG/AG</t>
  </si>
  <si>
    <t>107530-01</t>
  </si>
  <si>
    <t>107393-01</t>
  </si>
  <si>
    <t>Puma Future Play IT</t>
  </si>
  <si>
    <t>PUMA Future Match FG/AG</t>
  </si>
  <si>
    <t>107370-02</t>
  </si>
  <si>
    <t>M</t>
  </si>
  <si>
    <t>40.5</t>
  </si>
  <si>
    <t>42.5</t>
  </si>
  <si>
    <t>48.5</t>
  </si>
  <si>
    <t>49.5</t>
  </si>
  <si>
    <t>44.5</t>
  </si>
  <si>
    <t>46.5</t>
  </si>
  <si>
    <t>107180-02</t>
  </si>
  <si>
    <t>adidas Predator Pro MG</t>
  </si>
  <si>
    <t>IF6370</t>
  </si>
  <si>
    <t>IG7733</t>
  </si>
  <si>
    <t>107377-01</t>
  </si>
  <si>
    <t>PUMA Future Pro FG/AG</t>
  </si>
  <si>
    <t>107361-02</t>
  </si>
  <si>
    <t xml:space="preserve">PUMA King Pro FG/AG </t>
  </si>
  <si>
    <t>107566-02</t>
  </si>
  <si>
    <t>PUMA King Top FG/AG</t>
  </si>
  <si>
    <t>107348-02</t>
  </si>
  <si>
    <t xml:space="preserve">  Nike</t>
  </si>
  <si>
    <t>45.5</t>
  </si>
  <si>
    <t>47.5</t>
  </si>
  <si>
    <t>50.5</t>
  </si>
  <si>
    <t>16</t>
  </si>
  <si>
    <t>15</t>
  </si>
  <si>
    <t>DJ5631-040</t>
  </si>
  <si>
    <t>Nike Mercurial Vapor 15 Club FG/MG</t>
  </si>
  <si>
    <t>Nike Mercurial Vapor 15 Academy FG/MG</t>
  </si>
  <si>
    <t>DJ5963-040</t>
  </si>
  <si>
    <t>Nike Mercurial Vapor 16 Academy Kilian AG</t>
  </si>
  <si>
    <t>FQ8365-800</t>
  </si>
  <si>
    <t>Nike Mercurial Vapor 16 Academy AG</t>
  </si>
  <si>
    <t>FQ8364-400</t>
  </si>
  <si>
    <t>adidas Predator League TF</t>
  </si>
  <si>
    <t>IF6377</t>
  </si>
  <si>
    <t>adidas F50 League TF</t>
  </si>
  <si>
    <t>IF1337</t>
  </si>
  <si>
    <t>FQ8329-002</t>
  </si>
  <si>
    <t>FQ8329-800</t>
  </si>
  <si>
    <t xml:space="preserve">Nike Phantom GX II Club FG/MG </t>
  </si>
  <si>
    <t>Nike Mercurial Superfly 10 Academy AG</t>
  </si>
  <si>
    <t>FJ2557-001</t>
  </si>
  <si>
    <t>adidas Predator Pro FG</t>
  </si>
  <si>
    <t>IF6327</t>
  </si>
  <si>
    <t>RRP</t>
  </si>
  <si>
    <t>Image</t>
  </si>
  <si>
    <t>Name</t>
  </si>
  <si>
    <t>Article Nr</t>
  </si>
  <si>
    <t>Total QTY</t>
  </si>
  <si>
    <t>WHL</t>
  </si>
  <si>
    <t>TTL RRP</t>
  </si>
  <si>
    <t>TTL WHL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</si>
</sst>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;;;@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2" fontId="2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49" fontId="6" fillId="5" borderId="1" xfId="0" applyNumberFormat="1" applyFont="1" applyFill="1" applyBorder="1" applyAlignment="1">
      <alignment horizontal="center" vertical="center"/>
    </xf>
    <xf numFmtId="49" fontId="6" fillId="5" borderId="4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4" fontId="6" fillId="5" borderId="4" xfId="1" applyFont="1" applyFill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76200</xdr:rowOff>
    </xdr:from>
    <xdr:to>
      <xdr:col>0</xdr:col>
      <xdr:colOff>1352550</xdr:colOff>
      <xdr:row>2</xdr:row>
      <xdr:rowOff>695325</xdr:rowOff>
    </xdr:to>
    <xdr:pic>
      <xdr:nvPicPr>
        <xdr:cNvPr id="1025" name="Grafik 33" descr="Adidas Predator Accuracy.3 FG (GW4589) black/white/pink ab 45,99 € |  Preisvergleich bei idealo.d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638175"/>
          <a:ext cx="13239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16</xdr:row>
      <xdr:rowOff>57150</xdr:rowOff>
    </xdr:from>
    <xdr:to>
      <xdr:col>0</xdr:col>
      <xdr:colOff>1362075</xdr:colOff>
      <xdr:row>16</xdr:row>
      <xdr:rowOff>714375</xdr:rowOff>
    </xdr:to>
    <xdr:pic>
      <xdr:nvPicPr>
        <xdr:cNvPr id="1026" name="Grafik 37" descr="Adidas Kinder Predator Accuracy 3 FG Fußballschuh schwarz-lila |  Rasen/Kunstrasen | Fussball | Schuhe | Kinder | MAM-SPORT | von Sportler zu  Sportl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10410825"/>
          <a:ext cx="1333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</xdr:row>
      <xdr:rowOff>57150</xdr:rowOff>
    </xdr:from>
    <xdr:to>
      <xdr:col>0</xdr:col>
      <xdr:colOff>1362075</xdr:colOff>
      <xdr:row>3</xdr:row>
      <xdr:rowOff>704850</xdr:rowOff>
    </xdr:to>
    <xdr:pic>
      <xdr:nvPicPr>
        <xdr:cNvPr id="1027" name="Grafik 41" descr="Teamsport Philipp | Adidas X Speedportal.3 MG GZ2477 | günstig online kauf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1381125"/>
          <a:ext cx="13335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17</xdr:row>
      <xdr:rowOff>66675</xdr:rowOff>
    </xdr:from>
    <xdr:to>
      <xdr:col>0</xdr:col>
      <xdr:colOff>1362075</xdr:colOff>
      <xdr:row>17</xdr:row>
      <xdr:rowOff>704850</xdr:rowOff>
    </xdr:to>
    <xdr:pic>
      <xdr:nvPicPr>
        <xdr:cNvPr id="1028" name="Grafik 43" descr="adidas X Speedportal.3 FG J Fußballschuhe hier kaufen.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8575" y="11182350"/>
          <a:ext cx="13335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18</xdr:row>
      <xdr:rowOff>95250</xdr:rowOff>
    </xdr:from>
    <xdr:to>
      <xdr:col>0</xdr:col>
      <xdr:colOff>1362075</xdr:colOff>
      <xdr:row>18</xdr:row>
      <xdr:rowOff>676275</xdr:rowOff>
    </xdr:to>
    <xdr:pic>
      <xdr:nvPicPr>
        <xdr:cNvPr id="1029" name="Grafik 49" descr="adidas - X SPEEDPORTAL4 in JR - GZ2449 - Color: Pink - Size: 1 Little Kid |  Soccer - Amazon.com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8575" y="11972925"/>
          <a:ext cx="13335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19</xdr:row>
      <xdr:rowOff>47625</xdr:rowOff>
    </xdr:from>
    <xdr:to>
      <xdr:col>0</xdr:col>
      <xdr:colOff>1362075</xdr:colOff>
      <xdr:row>19</xdr:row>
      <xdr:rowOff>723900</xdr:rowOff>
    </xdr:to>
    <xdr:pic>
      <xdr:nvPicPr>
        <xdr:cNvPr id="1030" name="Grafik 51" descr="Teamsport Philipp | Adidas X Speedportal.3 MG GZ2475 | günstig online kauf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575" y="126873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</xdr:row>
      <xdr:rowOff>57150</xdr:rowOff>
    </xdr:from>
    <xdr:to>
      <xdr:col>0</xdr:col>
      <xdr:colOff>1362075</xdr:colOff>
      <xdr:row>4</xdr:row>
      <xdr:rowOff>704850</xdr:rowOff>
    </xdr:to>
    <xdr:pic>
      <xdr:nvPicPr>
        <xdr:cNvPr id="1031" name="Grafik 57" descr="Teamsport Philipp | Adidas X Speedportal.3 MG GZ2477 | günstig online kauf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2143125"/>
          <a:ext cx="13335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6</xdr:row>
      <xdr:rowOff>114300</xdr:rowOff>
    </xdr:from>
    <xdr:to>
      <xdr:col>0</xdr:col>
      <xdr:colOff>1352550</xdr:colOff>
      <xdr:row>6</xdr:row>
      <xdr:rowOff>666750</xdr:rowOff>
    </xdr:to>
    <xdr:pic>
      <xdr:nvPicPr>
        <xdr:cNvPr id="1032" name="Grafik 58" descr="adidas Herren Predator Accuracy.4 In Sala Fussballschuh,  Cblack/Ftwwht/Teshpk, 39 1/3 EU : Amazon.de: Fashio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575" y="3724275"/>
          <a:ext cx="13239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20</xdr:row>
      <xdr:rowOff>47625</xdr:rowOff>
    </xdr:from>
    <xdr:to>
      <xdr:col>0</xdr:col>
      <xdr:colOff>1362075</xdr:colOff>
      <xdr:row>20</xdr:row>
      <xdr:rowOff>666750</xdr:rowOff>
    </xdr:to>
    <xdr:pic>
      <xdr:nvPicPr>
        <xdr:cNvPr id="1033" name="Grafik 1" descr="adidas Predator Accuracy.4 FG Kinder Fußballschuh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7625" y="13449300"/>
          <a:ext cx="13144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</xdr:row>
      <xdr:rowOff>76200</xdr:rowOff>
    </xdr:from>
    <xdr:to>
      <xdr:col>0</xdr:col>
      <xdr:colOff>1362075</xdr:colOff>
      <xdr:row>5</xdr:row>
      <xdr:rowOff>685800</xdr:rowOff>
    </xdr:to>
    <xdr:pic>
      <xdr:nvPicPr>
        <xdr:cNvPr id="1034" name="Grafik 2" descr="Amazon.com | adidas X Speedportal.3 FG ID4922 Core Black/Solar Red/Solar  Green Men's Soccer Cleats 11.5 US | Soccer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" y="2924175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57150</xdr:rowOff>
    </xdr:from>
    <xdr:to>
      <xdr:col>0</xdr:col>
      <xdr:colOff>1371600</xdr:colOff>
      <xdr:row>7</xdr:row>
      <xdr:rowOff>704850</xdr:rowOff>
    </xdr:to>
    <xdr:pic>
      <xdr:nvPicPr>
        <xdr:cNvPr id="1035" name="Grafik 13" descr="adidas X Crazyfast.3 FG Unisex Fußballschuhe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4429125"/>
          <a:ext cx="1371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8</xdr:row>
      <xdr:rowOff>85725</xdr:rowOff>
    </xdr:from>
    <xdr:to>
      <xdr:col>0</xdr:col>
      <xdr:colOff>1362075</xdr:colOff>
      <xdr:row>8</xdr:row>
      <xdr:rowOff>685800</xdr:rowOff>
    </xdr:to>
    <xdr:pic>
      <xdr:nvPicPr>
        <xdr:cNvPr id="1036" name="Grafik 15" descr="adidas Copa Pure.3 FG Unisex Fußballschuhe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5219700"/>
          <a:ext cx="13525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32</xdr:row>
      <xdr:rowOff>47625</xdr:rowOff>
    </xdr:from>
    <xdr:to>
      <xdr:col>0</xdr:col>
      <xdr:colOff>1343025</xdr:colOff>
      <xdr:row>32</xdr:row>
      <xdr:rowOff>733425</xdr:rowOff>
    </xdr:to>
    <xdr:pic>
      <xdr:nvPicPr>
        <xdr:cNvPr id="1037" name="Grafik 22" descr="PUMA Puma Future Match FG/AG Kinder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8100" y="20326350"/>
          <a:ext cx="13049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33</xdr:row>
      <xdr:rowOff>57150</xdr:rowOff>
    </xdr:from>
    <xdr:to>
      <xdr:col>0</xdr:col>
      <xdr:colOff>1352550</xdr:colOff>
      <xdr:row>33</xdr:row>
      <xdr:rowOff>714375</xdr:rowOff>
    </xdr:to>
    <xdr:pic>
      <xdr:nvPicPr>
        <xdr:cNvPr id="1038" name="Grafik 23" descr="PUMA Puma Future Play FG/AG Kinder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8575" y="21097875"/>
          <a:ext cx="13239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35</xdr:row>
      <xdr:rowOff>85725</xdr:rowOff>
    </xdr:from>
    <xdr:to>
      <xdr:col>0</xdr:col>
      <xdr:colOff>1352550</xdr:colOff>
      <xdr:row>35</xdr:row>
      <xdr:rowOff>685800</xdr:rowOff>
    </xdr:to>
    <xdr:pic>
      <xdr:nvPicPr>
        <xdr:cNvPr id="1039" name="Grafik 24" descr="PUMA Puma Ultra Play FG/AG Kinder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8575" y="22650450"/>
          <a:ext cx="13239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34</xdr:row>
      <xdr:rowOff>38100</xdr:rowOff>
    </xdr:from>
    <xdr:to>
      <xdr:col>0</xdr:col>
      <xdr:colOff>1352550</xdr:colOff>
      <xdr:row>34</xdr:row>
      <xdr:rowOff>714375</xdr:rowOff>
    </xdr:to>
    <xdr:pic>
      <xdr:nvPicPr>
        <xdr:cNvPr id="1040" name="dimg_kgOvaLycE-mN9u8Pwoq5wQk_63" descr="Puma Future Play IT JR Indoor Fußballschuh 107393-01 - teamsporT.Rother  Kiel - O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9050" y="21840825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24</xdr:row>
      <xdr:rowOff>57150</xdr:rowOff>
    </xdr:from>
    <xdr:to>
      <xdr:col>0</xdr:col>
      <xdr:colOff>1352550</xdr:colOff>
      <xdr:row>24</xdr:row>
      <xdr:rowOff>714375</xdr:rowOff>
    </xdr:to>
    <xdr:pic>
      <xdr:nvPicPr>
        <xdr:cNvPr id="1041" name="Grafik 27" descr="PUMA Puma Future Match FG/A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8575" y="15116175"/>
          <a:ext cx="13239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25</xdr:row>
      <xdr:rowOff>57150</xdr:rowOff>
    </xdr:from>
    <xdr:to>
      <xdr:col>0</xdr:col>
      <xdr:colOff>1362075</xdr:colOff>
      <xdr:row>25</xdr:row>
      <xdr:rowOff>723900</xdr:rowOff>
    </xdr:to>
    <xdr:pic>
      <xdr:nvPicPr>
        <xdr:cNvPr id="1042" name="Grafik 29" descr="PUMA Puma Future Match FG/A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8575" y="15878175"/>
          <a:ext cx="13335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</xdr:row>
      <xdr:rowOff>104775</xdr:rowOff>
    </xdr:from>
    <xdr:to>
      <xdr:col>0</xdr:col>
      <xdr:colOff>1362075</xdr:colOff>
      <xdr:row>9</xdr:row>
      <xdr:rowOff>657225</xdr:rowOff>
    </xdr:to>
    <xdr:pic>
      <xdr:nvPicPr>
        <xdr:cNvPr id="1043" name="Grafik 31" descr="adidas adidas Predator Pro M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8100" y="6000750"/>
          <a:ext cx="13239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10</xdr:row>
      <xdr:rowOff>114300</xdr:rowOff>
    </xdr:from>
    <xdr:to>
      <xdr:col>0</xdr:col>
      <xdr:colOff>1362075</xdr:colOff>
      <xdr:row>10</xdr:row>
      <xdr:rowOff>657225</xdr:rowOff>
    </xdr:to>
    <xdr:pic>
      <xdr:nvPicPr>
        <xdr:cNvPr id="1044" name="Grafik 34" descr="adidas adidas Predator Pro M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8575" y="6772275"/>
          <a:ext cx="13335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26</xdr:row>
      <xdr:rowOff>85725</xdr:rowOff>
    </xdr:from>
    <xdr:to>
      <xdr:col>0</xdr:col>
      <xdr:colOff>1362075</xdr:colOff>
      <xdr:row>26</xdr:row>
      <xdr:rowOff>695325</xdr:rowOff>
    </xdr:to>
    <xdr:pic>
      <xdr:nvPicPr>
        <xdr:cNvPr id="1045" name="Grafik 36" descr="PUMA Puma Future Play FG/A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8575" y="16668750"/>
          <a:ext cx="13335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27</xdr:row>
      <xdr:rowOff>47625</xdr:rowOff>
    </xdr:from>
    <xdr:to>
      <xdr:col>0</xdr:col>
      <xdr:colOff>1352550</xdr:colOff>
      <xdr:row>27</xdr:row>
      <xdr:rowOff>733425</xdr:rowOff>
    </xdr:to>
    <xdr:pic>
      <xdr:nvPicPr>
        <xdr:cNvPr id="1046" name="Grafik 40" descr="PUMA Puma Future Pro FG/A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8575" y="173926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28</xdr:row>
      <xdr:rowOff>95250</xdr:rowOff>
    </xdr:from>
    <xdr:to>
      <xdr:col>0</xdr:col>
      <xdr:colOff>1362075</xdr:colOff>
      <xdr:row>28</xdr:row>
      <xdr:rowOff>666750</xdr:rowOff>
    </xdr:to>
    <xdr:pic>
      <xdr:nvPicPr>
        <xdr:cNvPr id="1047" name="Grafik 44" descr="PUMA Puma King Pro FG/A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8575" y="18202275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29</xdr:row>
      <xdr:rowOff>123825</xdr:rowOff>
    </xdr:from>
    <xdr:to>
      <xdr:col>0</xdr:col>
      <xdr:colOff>1362075</xdr:colOff>
      <xdr:row>29</xdr:row>
      <xdr:rowOff>676275</xdr:rowOff>
    </xdr:to>
    <xdr:pic>
      <xdr:nvPicPr>
        <xdr:cNvPr id="1048" name="Grafik 45" descr="PUMA Puma King Top FG/A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8575" y="18992850"/>
          <a:ext cx="13335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39</xdr:row>
      <xdr:rowOff>76200</xdr:rowOff>
    </xdr:from>
    <xdr:to>
      <xdr:col>0</xdr:col>
      <xdr:colOff>1352550</xdr:colOff>
      <xdr:row>39</xdr:row>
      <xdr:rowOff>638175</xdr:rowOff>
    </xdr:to>
    <xdr:pic>
      <xdr:nvPicPr>
        <xdr:cNvPr id="1049" name="Grafik 47" descr="Nike Nike Mercurial Vapor 15 Academy FG/MG Herren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8575" y="24212550"/>
          <a:ext cx="13239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40</xdr:row>
      <xdr:rowOff>85725</xdr:rowOff>
    </xdr:from>
    <xdr:to>
      <xdr:col>0</xdr:col>
      <xdr:colOff>1362075</xdr:colOff>
      <xdr:row>40</xdr:row>
      <xdr:rowOff>657225</xdr:rowOff>
    </xdr:to>
    <xdr:pic>
      <xdr:nvPicPr>
        <xdr:cNvPr id="1050" name="Grafik 50" descr="Nike Nike Mercurial Vapor 15 Club FG/MG Herren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8575" y="24984075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41</xdr:row>
      <xdr:rowOff>142875</xdr:rowOff>
    </xdr:from>
    <xdr:to>
      <xdr:col>0</xdr:col>
      <xdr:colOff>1352550</xdr:colOff>
      <xdr:row>41</xdr:row>
      <xdr:rowOff>647700</xdr:rowOff>
    </xdr:to>
    <xdr:pic>
      <xdr:nvPicPr>
        <xdr:cNvPr id="1051" name="Grafik 52" descr="Nike Nike Mercurial Vapor 16 Academy Kilian A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8575" y="25803225"/>
          <a:ext cx="13239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42</xdr:row>
      <xdr:rowOff>114300</xdr:rowOff>
    </xdr:from>
    <xdr:to>
      <xdr:col>0</xdr:col>
      <xdr:colOff>1352550</xdr:colOff>
      <xdr:row>42</xdr:row>
      <xdr:rowOff>619125</xdr:rowOff>
    </xdr:to>
    <xdr:pic>
      <xdr:nvPicPr>
        <xdr:cNvPr id="1052" name="Grafik 55" descr="Nike Nike Mercurial Vapor 16 Academy A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8575" y="26536650"/>
          <a:ext cx="13239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12</xdr:row>
      <xdr:rowOff>95250</xdr:rowOff>
    </xdr:from>
    <xdr:to>
      <xdr:col>0</xdr:col>
      <xdr:colOff>1352550</xdr:colOff>
      <xdr:row>12</xdr:row>
      <xdr:rowOff>638175</xdr:rowOff>
    </xdr:to>
    <xdr:pic>
      <xdr:nvPicPr>
        <xdr:cNvPr id="1053" name="Grafik 59" descr="adidas adidas Predator League TF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8575" y="8277225"/>
          <a:ext cx="13239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13</xdr:row>
      <xdr:rowOff>85725</xdr:rowOff>
    </xdr:from>
    <xdr:to>
      <xdr:col>0</xdr:col>
      <xdr:colOff>1343025</xdr:colOff>
      <xdr:row>13</xdr:row>
      <xdr:rowOff>666750</xdr:rowOff>
    </xdr:to>
    <xdr:pic>
      <xdr:nvPicPr>
        <xdr:cNvPr id="1054" name="Grafik 61" descr="adidas adidas F50 League TF Herren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8575" y="9029700"/>
          <a:ext cx="13144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43</xdr:row>
      <xdr:rowOff>76200</xdr:rowOff>
    </xdr:from>
    <xdr:to>
      <xdr:col>0</xdr:col>
      <xdr:colOff>1362075</xdr:colOff>
      <xdr:row>43</xdr:row>
      <xdr:rowOff>695325</xdr:rowOff>
    </xdr:to>
    <xdr:pic>
      <xdr:nvPicPr>
        <xdr:cNvPr id="1055" name="Grafik 63" descr="Nike Nike Mercurial Superfly 10 Academy A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8575" y="27260550"/>
          <a:ext cx="13335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44</xdr:row>
      <xdr:rowOff>66675</xdr:rowOff>
    </xdr:from>
    <xdr:to>
      <xdr:col>0</xdr:col>
      <xdr:colOff>1352550</xdr:colOff>
      <xdr:row>44</xdr:row>
      <xdr:rowOff>704850</xdr:rowOff>
    </xdr:to>
    <xdr:pic>
      <xdr:nvPicPr>
        <xdr:cNvPr id="1056" name="Grafik 64" descr="Nike Nike Mercurial Superfly 10 Academy A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8575" y="28013025"/>
          <a:ext cx="13239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45</xdr:row>
      <xdr:rowOff>47625</xdr:rowOff>
    </xdr:from>
    <xdr:to>
      <xdr:col>0</xdr:col>
      <xdr:colOff>1362075</xdr:colOff>
      <xdr:row>45</xdr:row>
      <xdr:rowOff>695325</xdr:rowOff>
    </xdr:to>
    <xdr:pic>
      <xdr:nvPicPr>
        <xdr:cNvPr id="1057" name="Grafik 66" descr="Nike Nike Phantom GX II Club FG/M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9050" y="28755975"/>
          <a:ext cx="13430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11</xdr:row>
      <xdr:rowOff>133350</xdr:rowOff>
    </xdr:from>
    <xdr:to>
      <xdr:col>0</xdr:col>
      <xdr:colOff>1352550</xdr:colOff>
      <xdr:row>11</xdr:row>
      <xdr:rowOff>666750</xdr:rowOff>
    </xdr:to>
    <xdr:pic>
      <xdr:nvPicPr>
        <xdr:cNvPr id="1058" name="Grafik 68" descr="adidas adidas Predator Pro FG Unisex Fußballschuhe 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8575" y="7553325"/>
          <a:ext cx="13239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tabSelected="1" workbookViewId="0">
      <selection activeCell="AG4" sqref="AG4"/>
    </sheetView>
  </sheetViews>
  <sheetFormatPr defaultRowHeight="12.75" x14ac:dyDescent="0.25"/>
  <cols>
    <col min="1" max="1" width="20.7109375" style="14" customWidth="1"/>
    <col min="2" max="2" width="30" style="20" bestFit="1" customWidth="1"/>
    <col min="3" max="3" width="11.140625" style="14" bestFit="1" customWidth="1"/>
    <col min="4" max="4" width="8.28515625" style="14" bestFit="1" customWidth="1"/>
    <col min="5" max="20" width="5.7109375" style="14" customWidth="1"/>
    <col min="21" max="23" width="5" style="14" bestFit="1" customWidth="1"/>
    <col min="24" max="24" width="9.5703125" style="14" bestFit="1" customWidth="1"/>
    <col min="25" max="25" width="9.5703125" style="14" customWidth="1"/>
    <col min="26" max="26" width="11.7109375" style="14" bestFit="1" customWidth="1"/>
    <col min="27" max="27" width="9.28515625" style="22" bestFit="1" customWidth="1"/>
    <col min="28" max="28" width="11.7109375" style="22" bestFit="1" customWidth="1"/>
    <col min="29" max="16384" width="9.140625" style="14"/>
  </cols>
  <sheetData>
    <row r="1" spans="1:29" x14ac:dyDescent="0.25">
      <c r="A1" s="13" t="s">
        <v>81</v>
      </c>
      <c r="B1" s="14"/>
      <c r="D1" s="11" t="s">
        <v>68</v>
      </c>
      <c r="E1" s="1">
        <v>39.299999999999997</v>
      </c>
      <c r="F1" s="1">
        <v>40</v>
      </c>
      <c r="G1" s="1" t="s">
        <v>28</v>
      </c>
      <c r="H1" s="1" t="s">
        <v>27</v>
      </c>
      <c r="I1" s="1">
        <v>42</v>
      </c>
      <c r="J1" s="1" t="s">
        <v>26</v>
      </c>
      <c r="K1" s="1" t="s">
        <v>25</v>
      </c>
      <c r="L1" s="1">
        <v>44</v>
      </c>
      <c r="M1" s="1" t="s">
        <v>24</v>
      </c>
      <c r="N1" s="6" t="s">
        <v>23</v>
      </c>
      <c r="O1" s="1">
        <v>46</v>
      </c>
      <c r="P1" s="1">
        <v>46.6</v>
      </c>
      <c r="Q1" s="1">
        <v>47.3</v>
      </c>
      <c r="R1" s="1">
        <v>48</v>
      </c>
      <c r="S1" s="1">
        <v>48.6</v>
      </c>
      <c r="T1" s="1">
        <v>49.3</v>
      </c>
      <c r="Z1" s="22">
        <f>SUM(Z3:Z46)</f>
        <v>300976.41000000009</v>
      </c>
      <c r="AB1" s="22">
        <f>SUM(AB3:AB46)</f>
        <v>601952.82000000018</v>
      </c>
    </row>
    <row r="2" spans="1:29" s="20" customFormat="1" ht="32.1" customHeight="1" x14ac:dyDescent="0.25">
      <c r="A2" s="32" t="s">
        <v>137</v>
      </c>
      <c r="B2" s="32" t="s">
        <v>138</v>
      </c>
      <c r="C2" s="32" t="s">
        <v>139</v>
      </c>
      <c r="D2" s="33" t="s">
        <v>18</v>
      </c>
      <c r="E2" s="34" t="s">
        <v>2</v>
      </c>
      <c r="F2" s="34" t="s">
        <v>3</v>
      </c>
      <c r="G2" s="34" t="s">
        <v>4</v>
      </c>
      <c r="H2" s="34" t="s">
        <v>5</v>
      </c>
      <c r="I2" s="34" t="s">
        <v>6</v>
      </c>
      <c r="J2" s="34" t="s">
        <v>7</v>
      </c>
      <c r="K2" s="34" t="s">
        <v>8</v>
      </c>
      <c r="L2" s="34" t="s">
        <v>9</v>
      </c>
      <c r="M2" s="34" t="s">
        <v>10</v>
      </c>
      <c r="N2" s="34" t="s">
        <v>11</v>
      </c>
      <c r="O2" s="34" t="s">
        <v>12</v>
      </c>
      <c r="P2" s="34" t="s">
        <v>13</v>
      </c>
      <c r="Q2" s="34" t="s">
        <v>14</v>
      </c>
      <c r="R2" s="34" t="s">
        <v>15</v>
      </c>
      <c r="S2" s="34" t="s">
        <v>16</v>
      </c>
      <c r="T2" s="34" t="s">
        <v>17</v>
      </c>
      <c r="U2" s="34"/>
      <c r="V2" s="34"/>
      <c r="W2" s="34"/>
      <c r="X2" s="35" t="s">
        <v>140</v>
      </c>
      <c r="Y2" s="35" t="s">
        <v>141</v>
      </c>
      <c r="Z2" s="35" t="s">
        <v>143</v>
      </c>
      <c r="AA2" s="36" t="s">
        <v>136</v>
      </c>
      <c r="AB2" s="36" t="s">
        <v>142</v>
      </c>
    </row>
    <row r="3" spans="1:29" s="16" customFormat="1" ht="60" customHeight="1" x14ac:dyDescent="0.25">
      <c r="A3" s="5"/>
      <c r="B3" s="9" t="s">
        <v>49</v>
      </c>
      <c r="C3" s="8" t="s">
        <v>48</v>
      </c>
      <c r="D3" s="8" t="s">
        <v>50</v>
      </c>
      <c r="E3" s="8"/>
      <c r="F3" s="7"/>
      <c r="G3" s="7"/>
      <c r="H3" s="7"/>
      <c r="I3" s="7">
        <v>56</v>
      </c>
      <c r="J3" s="7">
        <v>68</v>
      </c>
      <c r="K3" s="7">
        <v>13</v>
      </c>
      <c r="L3" s="7">
        <v>115</v>
      </c>
      <c r="M3" s="7">
        <v>29</v>
      </c>
      <c r="N3" s="7">
        <v>27</v>
      </c>
      <c r="O3" s="7">
        <v>77</v>
      </c>
      <c r="P3" s="7">
        <v>54</v>
      </c>
      <c r="Q3" s="7">
        <v>39</v>
      </c>
      <c r="R3" s="7">
        <v>18</v>
      </c>
      <c r="S3" s="3"/>
      <c r="T3" s="3"/>
      <c r="U3" s="3"/>
      <c r="V3" s="3"/>
      <c r="W3" s="3"/>
      <c r="X3" s="4">
        <f>SUM(E3:W3)</f>
        <v>496</v>
      </c>
      <c r="Y3" s="37">
        <f>AA3/2</f>
        <v>47.5</v>
      </c>
      <c r="Z3" s="37">
        <f>Y3*X3</f>
        <v>23560</v>
      </c>
      <c r="AA3" s="15">
        <v>95</v>
      </c>
      <c r="AB3" s="15">
        <f>AA3*X3</f>
        <v>47120</v>
      </c>
      <c r="AC3" s="38"/>
    </row>
    <row r="4" spans="1:29" s="16" customFormat="1" ht="60" customHeight="1" x14ac:dyDescent="0.25">
      <c r="A4" s="5"/>
      <c r="B4" s="9" t="s">
        <v>56</v>
      </c>
      <c r="C4" s="8" t="s">
        <v>55</v>
      </c>
      <c r="D4" s="8" t="s">
        <v>50</v>
      </c>
      <c r="E4" s="8"/>
      <c r="F4" s="7"/>
      <c r="G4" s="7"/>
      <c r="H4" s="7"/>
      <c r="I4" s="7">
        <v>18</v>
      </c>
      <c r="J4" s="7"/>
      <c r="K4" s="7"/>
      <c r="L4" s="7">
        <v>10</v>
      </c>
      <c r="M4" s="7">
        <v>23</v>
      </c>
      <c r="N4" s="7"/>
      <c r="O4" s="7">
        <v>17</v>
      </c>
      <c r="P4" s="7">
        <v>13</v>
      </c>
      <c r="Q4" s="7">
        <v>4</v>
      </c>
      <c r="R4" s="7">
        <v>7</v>
      </c>
      <c r="S4" s="7">
        <v>7</v>
      </c>
      <c r="T4" s="3"/>
      <c r="U4" s="3"/>
      <c r="V4" s="3"/>
      <c r="W4" s="3"/>
      <c r="X4" s="4">
        <f t="shared" ref="X4:X14" si="0">SUM(E4:W4)</f>
        <v>99</v>
      </c>
      <c r="Y4" s="37">
        <f t="shared" ref="Y4:Y14" si="1">AA4/2</f>
        <v>45</v>
      </c>
      <c r="Z4" s="37">
        <f t="shared" ref="Z4:Z14" si="2">Y4*X4</f>
        <v>4455</v>
      </c>
      <c r="AA4" s="15">
        <v>90</v>
      </c>
      <c r="AB4" s="15">
        <f t="shared" ref="AB4:AB14" si="3">AA4*X4</f>
        <v>8910</v>
      </c>
      <c r="AC4" s="38"/>
    </row>
    <row r="5" spans="1:29" s="16" customFormat="1" ht="60" customHeight="1" x14ac:dyDescent="0.25">
      <c r="A5" s="5"/>
      <c r="B5" s="9" t="s">
        <v>64</v>
      </c>
      <c r="C5" s="8" t="s">
        <v>62</v>
      </c>
      <c r="D5" s="8" t="s">
        <v>50</v>
      </c>
      <c r="E5" s="8"/>
      <c r="F5" s="7"/>
      <c r="G5" s="7"/>
      <c r="H5" s="7"/>
      <c r="I5" s="7">
        <v>11</v>
      </c>
      <c r="J5" s="7">
        <v>41</v>
      </c>
      <c r="K5" s="7">
        <v>20</v>
      </c>
      <c r="L5" s="7">
        <v>83</v>
      </c>
      <c r="M5" s="7">
        <v>108</v>
      </c>
      <c r="N5" s="7">
        <v>74</v>
      </c>
      <c r="O5" s="7">
        <v>70</v>
      </c>
      <c r="P5" s="7">
        <v>55</v>
      </c>
      <c r="Q5" s="7">
        <v>45</v>
      </c>
      <c r="R5" s="7"/>
      <c r="S5" s="7"/>
      <c r="T5" s="3"/>
      <c r="U5" s="3"/>
      <c r="V5" s="3"/>
      <c r="W5" s="3"/>
      <c r="X5" s="4">
        <f t="shared" si="0"/>
        <v>507</v>
      </c>
      <c r="Y5" s="37">
        <f t="shared" si="1"/>
        <v>45</v>
      </c>
      <c r="Z5" s="37">
        <f t="shared" si="2"/>
        <v>22815</v>
      </c>
      <c r="AA5" s="15">
        <v>90</v>
      </c>
      <c r="AB5" s="15">
        <f t="shared" si="3"/>
        <v>45630</v>
      </c>
      <c r="AC5" s="38"/>
    </row>
    <row r="6" spans="1:29" s="16" customFormat="1" ht="60" customHeight="1" x14ac:dyDescent="0.25">
      <c r="A6" s="5"/>
      <c r="B6" s="9" t="s">
        <v>64</v>
      </c>
      <c r="C6" s="8" t="s">
        <v>66</v>
      </c>
      <c r="D6" s="8" t="s">
        <v>50</v>
      </c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>
        <v>10</v>
      </c>
      <c r="R6" s="7"/>
      <c r="S6" s="7"/>
      <c r="T6" s="3"/>
      <c r="U6" s="3"/>
      <c r="V6" s="3"/>
      <c r="W6" s="3"/>
      <c r="X6" s="4">
        <f t="shared" si="0"/>
        <v>10</v>
      </c>
      <c r="Y6" s="37">
        <f t="shared" si="1"/>
        <v>45</v>
      </c>
      <c r="Z6" s="37">
        <f t="shared" si="2"/>
        <v>450</v>
      </c>
      <c r="AA6" s="15">
        <v>90</v>
      </c>
      <c r="AB6" s="15">
        <f t="shared" si="3"/>
        <v>900</v>
      </c>
      <c r="AC6" s="38"/>
    </row>
    <row r="7" spans="1:29" s="16" customFormat="1" ht="60" customHeight="1" x14ac:dyDescent="0.25">
      <c r="A7" s="5"/>
      <c r="B7" s="9" t="s">
        <v>65</v>
      </c>
      <c r="C7" s="8" t="s">
        <v>63</v>
      </c>
      <c r="D7" s="8" t="s">
        <v>50</v>
      </c>
      <c r="E7" s="8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>
        <v>11</v>
      </c>
      <c r="R7" s="7"/>
      <c r="S7" s="7"/>
      <c r="T7" s="3"/>
      <c r="U7" s="3"/>
      <c r="V7" s="3"/>
      <c r="W7" s="3"/>
      <c r="X7" s="4">
        <f t="shared" si="0"/>
        <v>11</v>
      </c>
      <c r="Y7" s="37">
        <f t="shared" si="1"/>
        <v>30</v>
      </c>
      <c r="Z7" s="37">
        <f t="shared" si="2"/>
        <v>330</v>
      </c>
      <c r="AA7" s="15">
        <v>60</v>
      </c>
      <c r="AB7" s="15">
        <f t="shared" si="3"/>
        <v>660</v>
      </c>
      <c r="AC7" s="38"/>
    </row>
    <row r="8" spans="1:29" s="16" customFormat="1" ht="60" customHeight="1" x14ac:dyDescent="0.25">
      <c r="A8" s="27"/>
      <c r="B8" s="9" t="s">
        <v>69</v>
      </c>
      <c r="C8" s="8" t="s">
        <v>70</v>
      </c>
      <c r="D8" s="8" t="s">
        <v>50</v>
      </c>
      <c r="E8" s="8"/>
      <c r="F8" s="7"/>
      <c r="G8" s="7"/>
      <c r="H8" s="7"/>
      <c r="I8" s="7">
        <v>23</v>
      </c>
      <c r="J8" s="7"/>
      <c r="K8" s="7"/>
      <c r="L8" s="7"/>
      <c r="M8" s="7"/>
      <c r="N8" s="7"/>
      <c r="O8" s="7"/>
      <c r="P8" s="7"/>
      <c r="Q8" s="7"/>
      <c r="R8" s="7"/>
      <c r="S8" s="7">
        <v>9</v>
      </c>
      <c r="T8" s="3"/>
      <c r="U8" s="3"/>
      <c r="V8" s="3"/>
      <c r="W8" s="3"/>
      <c r="X8" s="4">
        <f t="shared" si="0"/>
        <v>32</v>
      </c>
      <c r="Y8" s="37">
        <f t="shared" si="1"/>
        <v>45</v>
      </c>
      <c r="Z8" s="37">
        <f t="shared" si="2"/>
        <v>1440</v>
      </c>
      <c r="AA8" s="15">
        <v>90</v>
      </c>
      <c r="AB8" s="15">
        <f t="shared" si="3"/>
        <v>2880</v>
      </c>
      <c r="AC8" s="38"/>
    </row>
    <row r="9" spans="1:29" s="16" customFormat="1" ht="60" customHeight="1" x14ac:dyDescent="0.25">
      <c r="A9" s="27"/>
      <c r="B9" s="9" t="s">
        <v>71</v>
      </c>
      <c r="C9" s="8" t="s">
        <v>72</v>
      </c>
      <c r="D9" s="8" t="s">
        <v>50</v>
      </c>
      <c r="E9" s="8"/>
      <c r="F9" s="7"/>
      <c r="G9" s="7">
        <v>23</v>
      </c>
      <c r="H9" s="7">
        <v>48</v>
      </c>
      <c r="I9" s="7">
        <v>185</v>
      </c>
      <c r="J9" s="7">
        <v>69</v>
      </c>
      <c r="K9" s="7"/>
      <c r="L9" s="7">
        <v>24</v>
      </c>
      <c r="M9" s="7">
        <v>7</v>
      </c>
      <c r="N9" s="7"/>
      <c r="O9" s="7">
        <v>22</v>
      </c>
      <c r="P9" s="7">
        <v>4</v>
      </c>
      <c r="Q9" s="7"/>
      <c r="R9" s="7"/>
      <c r="S9" s="7"/>
      <c r="T9" s="3"/>
      <c r="U9" s="3"/>
      <c r="V9" s="3"/>
      <c r="W9" s="3"/>
      <c r="X9" s="4">
        <f t="shared" si="0"/>
        <v>382</v>
      </c>
      <c r="Y9" s="37">
        <f t="shared" si="1"/>
        <v>40</v>
      </c>
      <c r="Z9" s="37">
        <f t="shared" si="2"/>
        <v>15280</v>
      </c>
      <c r="AA9" s="15">
        <v>80</v>
      </c>
      <c r="AB9" s="15">
        <f t="shared" si="3"/>
        <v>30560</v>
      </c>
      <c r="AC9" s="38"/>
    </row>
    <row r="10" spans="1:29" s="16" customFormat="1" ht="60" customHeight="1" x14ac:dyDescent="0.2">
      <c r="A10" s="28"/>
      <c r="B10" s="9" t="s">
        <v>101</v>
      </c>
      <c r="C10" s="8" t="s">
        <v>102</v>
      </c>
      <c r="D10" s="8" t="s">
        <v>50</v>
      </c>
      <c r="E10" s="8"/>
      <c r="F10" s="7"/>
      <c r="G10" s="7"/>
      <c r="H10" s="7"/>
      <c r="I10" s="7">
        <v>1</v>
      </c>
      <c r="J10" s="7">
        <v>1</v>
      </c>
      <c r="K10" s="7"/>
      <c r="L10" s="7">
        <v>2</v>
      </c>
      <c r="M10" s="7">
        <v>1</v>
      </c>
      <c r="N10" s="7">
        <v>2</v>
      </c>
      <c r="O10" s="7"/>
      <c r="P10" s="7">
        <v>1</v>
      </c>
      <c r="Q10" s="7">
        <v>1</v>
      </c>
      <c r="R10" s="7"/>
      <c r="S10" s="7"/>
      <c r="T10" s="3"/>
      <c r="U10" s="3"/>
      <c r="V10" s="3"/>
      <c r="W10" s="3"/>
      <c r="X10" s="4">
        <f t="shared" si="0"/>
        <v>9</v>
      </c>
      <c r="Y10" s="37">
        <f t="shared" si="1"/>
        <v>75</v>
      </c>
      <c r="Z10" s="37">
        <f t="shared" si="2"/>
        <v>675</v>
      </c>
      <c r="AA10" s="15">
        <v>150</v>
      </c>
      <c r="AB10" s="15">
        <f t="shared" si="3"/>
        <v>1350</v>
      </c>
      <c r="AC10" s="38"/>
    </row>
    <row r="11" spans="1:29" s="16" customFormat="1" ht="60" customHeight="1" x14ac:dyDescent="0.2">
      <c r="A11" s="28"/>
      <c r="B11" s="9" t="s">
        <v>101</v>
      </c>
      <c r="C11" s="8" t="s">
        <v>103</v>
      </c>
      <c r="D11" s="8" t="s">
        <v>50</v>
      </c>
      <c r="E11" s="8">
        <v>6</v>
      </c>
      <c r="F11" s="7">
        <v>5</v>
      </c>
      <c r="G11" s="7">
        <v>6</v>
      </c>
      <c r="H11" s="7">
        <v>5</v>
      </c>
      <c r="I11" s="7">
        <v>15</v>
      </c>
      <c r="J11" s="7">
        <v>11</v>
      </c>
      <c r="K11" s="7">
        <v>11</v>
      </c>
      <c r="L11" s="7">
        <v>9</v>
      </c>
      <c r="M11" s="7">
        <v>10</v>
      </c>
      <c r="N11" s="7">
        <v>7</v>
      </c>
      <c r="O11" s="7">
        <v>14</v>
      </c>
      <c r="P11" s="7">
        <v>3</v>
      </c>
      <c r="Q11" s="7">
        <v>7</v>
      </c>
      <c r="R11" s="7">
        <v>5</v>
      </c>
      <c r="S11" s="7">
        <v>3</v>
      </c>
      <c r="T11" s="3"/>
      <c r="U11" s="3"/>
      <c r="V11" s="3"/>
      <c r="W11" s="3"/>
      <c r="X11" s="4">
        <f t="shared" si="0"/>
        <v>117</v>
      </c>
      <c r="Y11" s="37">
        <f t="shared" si="1"/>
        <v>75</v>
      </c>
      <c r="Z11" s="37">
        <f t="shared" si="2"/>
        <v>8775</v>
      </c>
      <c r="AA11" s="15">
        <v>150</v>
      </c>
      <c r="AB11" s="15">
        <f t="shared" si="3"/>
        <v>17550</v>
      </c>
      <c r="AC11" s="38"/>
    </row>
    <row r="12" spans="1:29" s="16" customFormat="1" ht="60" customHeight="1" x14ac:dyDescent="0.2">
      <c r="A12" s="29"/>
      <c r="B12" s="9" t="s">
        <v>134</v>
      </c>
      <c r="C12" s="8" t="s">
        <v>135</v>
      </c>
      <c r="D12" s="8" t="s">
        <v>50</v>
      </c>
      <c r="E12" s="8"/>
      <c r="F12" s="7"/>
      <c r="G12" s="7">
        <v>2</v>
      </c>
      <c r="H12" s="7">
        <v>5</v>
      </c>
      <c r="I12" s="7">
        <v>12</v>
      </c>
      <c r="J12" s="7">
        <v>14</v>
      </c>
      <c r="K12" s="7">
        <v>22</v>
      </c>
      <c r="L12" s="7">
        <v>20</v>
      </c>
      <c r="M12" s="7">
        <v>18</v>
      </c>
      <c r="N12" s="7">
        <v>14</v>
      </c>
      <c r="O12" s="7">
        <v>11</v>
      </c>
      <c r="P12" s="7">
        <v>5</v>
      </c>
      <c r="Q12" s="7">
        <v>4</v>
      </c>
      <c r="R12" s="7">
        <v>2</v>
      </c>
      <c r="S12" s="7"/>
      <c r="T12" s="3"/>
      <c r="U12" s="3"/>
      <c r="V12" s="3"/>
      <c r="W12" s="3"/>
      <c r="X12" s="4">
        <f>SUM(E12:W12)</f>
        <v>129</v>
      </c>
      <c r="Y12" s="37">
        <f t="shared" si="1"/>
        <v>75</v>
      </c>
      <c r="Z12" s="37">
        <f t="shared" si="2"/>
        <v>9675</v>
      </c>
      <c r="AA12" s="15">
        <v>150</v>
      </c>
      <c r="AB12" s="15">
        <f t="shared" si="3"/>
        <v>19350</v>
      </c>
      <c r="AC12" s="38"/>
    </row>
    <row r="13" spans="1:29" s="16" customFormat="1" ht="60" customHeight="1" x14ac:dyDescent="0.2">
      <c r="A13" s="28"/>
      <c r="B13" s="9" t="s">
        <v>125</v>
      </c>
      <c r="C13" s="8" t="s">
        <v>126</v>
      </c>
      <c r="D13" s="8" t="s">
        <v>50</v>
      </c>
      <c r="E13" s="8"/>
      <c r="F13" s="7"/>
      <c r="G13" s="7"/>
      <c r="H13" s="7"/>
      <c r="I13" s="7"/>
      <c r="J13" s="7"/>
      <c r="K13" s="7">
        <v>2</v>
      </c>
      <c r="L13" s="7"/>
      <c r="M13" s="7">
        <v>2</v>
      </c>
      <c r="N13" s="7">
        <v>1</v>
      </c>
      <c r="O13" s="7"/>
      <c r="P13" s="7">
        <v>1</v>
      </c>
      <c r="Q13" s="7"/>
      <c r="R13" s="7"/>
      <c r="S13" s="7"/>
      <c r="T13" s="3"/>
      <c r="U13" s="3"/>
      <c r="V13" s="3"/>
      <c r="W13" s="3"/>
      <c r="X13" s="4">
        <f t="shared" si="0"/>
        <v>6</v>
      </c>
      <c r="Y13" s="37">
        <f t="shared" si="1"/>
        <v>45</v>
      </c>
      <c r="Z13" s="37">
        <f t="shared" si="2"/>
        <v>270</v>
      </c>
      <c r="AA13" s="15">
        <v>90</v>
      </c>
      <c r="AB13" s="15">
        <f t="shared" si="3"/>
        <v>540</v>
      </c>
      <c r="AC13" s="38"/>
    </row>
    <row r="14" spans="1:29" s="16" customFormat="1" ht="60" customHeight="1" x14ac:dyDescent="0.2">
      <c r="A14" s="28"/>
      <c r="B14" s="9" t="s">
        <v>127</v>
      </c>
      <c r="C14" s="8" t="s">
        <v>128</v>
      </c>
      <c r="D14" s="8" t="s">
        <v>50</v>
      </c>
      <c r="E14" s="8"/>
      <c r="F14" s="7"/>
      <c r="G14" s="7"/>
      <c r="H14" s="7"/>
      <c r="I14" s="7">
        <v>1</v>
      </c>
      <c r="J14" s="7"/>
      <c r="K14" s="7"/>
      <c r="L14" s="7">
        <v>1</v>
      </c>
      <c r="M14" s="7">
        <v>1</v>
      </c>
      <c r="N14" s="7"/>
      <c r="O14" s="7">
        <v>1</v>
      </c>
      <c r="P14" s="7"/>
      <c r="Q14" s="7"/>
      <c r="R14" s="7"/>
      <c r="S14" s="7"/>
      <c r="T14" s="3"/>
      <c r="U14" s="3"/>
      <c r="V14" s="3"/>
      <c r="W14" s="3"/>
      <c r="X14" s="4">
        <f t="shared" si="0"/>
        <v>4</v>
      </c>
      <c r="Y14" s="37">
        <f t="shared" si="1"/>
        <v>45</v>
      </c>
      <c r="Z14" s="37">
        <f t="shared" si="2"/>
        <v>180</v>
      </c>
      <c r="AA14" s="15">
        <v>90</v>
      </c>
      <c r="AB14" s="15">
        <f t="shared" si="3"/>
        <v>360</v>
      </c>
      <c r="AC14" s="38"/>
    </row>
    <row r="15" spans="1:29" s="16" customFormat="1" x14ac:dyDescent="0.25">
      <c r="B15" s="17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8"/>
      <c r="Y15" s="18"/>
      <c r="Z15" s="18"/>
      <c r="AA15" s="23"/>
      <c r="AB15" s="23"/>
      <c r="AC15" s="38"/>
    </row>
    <row r="16" spans="1:29" s="16" customFormat="1" x14ac:dyDescent="0.25">
      <c r="A16" s="32" t="s">
        <v>137</v>
      </c>
      <c r="B16" s="32" t="s">
        <v>138</v>
      </c>
      <c r="C16" s="32" t="s">
        <v>139</v>
      </c>
      <c r="D16" s="33" t="s">
        <v>18</v>
      </c>
      <c r="E16" s="2" t="s">
        <v>29</v>
      </c>
      <c r="F16" s="2" t="s">
        <v>30</v>
      </c>
      <c r="G16" s="2" t="s">
        <v>31</v>
      </c>
      <c r="H16" s="2" t="s">
        <v>54</v>
      </c>
      <c r="I16" s="2" t="s">
        <v>32</v>
      </c>
      <c r="J16" s="2" t="s">
        <v>61</v>
      </c>
      <c r="K16" s="2" t="s">
        <v>33</v>
      </c>
      <c r="L16" s="2">
        <v>1</v>
      </c>
      <c r="M16" s="2" t="s">
        <v>53</v>
      </c>
      <c r="N16" s="2" t="s">
        <v>34</v>
      </c>
      <c r="O16" s="2" t="s">
        <v>35</v>
      </c>
      <c r="P16" s="2" t="s">
        <v>36</v>
      </c>
      <c r="Q16" s="2" t="s">
        <v>20</v>
      </c>
      <c r="R16" s="2" t="s">
        <v>21</v>
      </c>
      <c r="S16" s="2" t="s">
        <v>22</v>
      </c>
      <c r="T16" s="2" t="s">
        <v>0</v>
      </c>
      <c r="U16" s="2" t="s">
        <v>1</v>
      </c>
      <c r="V16" s="2" t="s">
        <v>2</v>
      </c>
      <c r="W16" s="2" t="s">
        <v>3</v>
      </c>
      <c r="X16" s="31" t="s">
        <v>140</v>
      </c>
      <c r="Y16" s="35" t="s">
        <v>141</v>
      </c>
      <c r="Z16" s="35" t="s">
        <v>143</v>
      </c>
      <c r="AA16" s="36" t="s">
        <v>136</v>
      </c>
      <c r="AB16" s="36" t="s">
        <v>142</v>
      </c>
      <c r="AC16" s="38"/>
    </row>
    <row r="17" spans="1:29" s="16" customFormat="1" ht="60" customHeight="1" x14ac:dyDescent="0.25">
      <c r="A17" s="5"/>
      <c r="B17" s="9" t="s">
        <v>52</v>
      </c>
      <c r="C17" s="8" t="s">
        <v>51</v>
      </c>
      <c r="D17" s="8" t="s">
        <v>47</v>
      </c>
      <c r="E17" s="7"/>
      <c r="F17" s="7"/>
      <c r="G17" s="7"/>
      <c r="H17" s="7"/>
      <c r="I17" s="7"/>
      <c r="J17" s="7"/>
      <c r="K17" s="7"/>
      <c r="L17" s="8"/>
      <c r="M17" s="7">
        <v>17</v>
      </c>
      <c r="N17" s="7"/>
      <c r="O17" s="7"/>
      <c r="P17" s="3"/>
      <c r="Q17" s="3"/>
      <c r="R17" s="3"/>
      <c r="S17" s="3"/>
      <c r="T17" s="3"/>
      <c r="U17" s="3"/>
      <c r="V17" s="3"/>
      <c r="W17" s="8"/>
      <c r="X17" s="4">
        <f>SUM(E17:W17)</f>
        <v>17</v>
      </c>
      <c r="Y17" s="37">
        <f>AA17/2</f>
        <v>35</v>
      </c>
      <c r="Z17" s="37">
        <f>Y17*X17</f>
        <v>595</v>
      </c>
      <c r="AA17" s="24">
        <v>70</v>
      </c>
      <c r="AB17" s="15">
        <f>AA17*X17</f>
        <v>1190</v>
      </c>
      <c r="AC17" s="38"/>
    </row>
    <row r="18" spans="1:29" s="16" customFormat="1" ht="60" customHeight="1" x14ac:dyDescent="0.25">
      <c r="A18" s="5"/>
      <c r="B18" s="9" t="s">
        <v>58</v>
      </c>
      <c r="C18" s="8" t="s">
        <v>57</v>
      </c>
      <c r="D18" s="8" t="s">
        <v>47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>
        <v>9</v>
      </c>
      <c r="Q18" s="7">
        <v>5</v>
      </c>
      <c r="R18" s="7"/>
      <c r="S18" s="7"/>
      <c r="T18" s="7"/>
      <c r="U18" s="7"/>
      <c r="V18" s="3"/>
      <c r="W18" s="8"/>
      <c r="X18" s="4">
        <f>SUM(E18:W18)</f>
        <v>14</v>
      </c>
      <c r="Y18" s="37">
        <f>AA18/2</f>
        <v>32.5</v>
      </c>
      <c r="Z18" s="37">
        <f>Y18*X18</f>
        <v>455</v>
      </c>
      <c r="AA18" s="24">
        <v>65</v>
      </c>
      <c r="AB18" s="15">
        <f>AA18*X18</f>
        <v>910</v>
      </c>
      <c r="AC18" s="38"/>
    </row>
    <row r="19" spans="1:29" s="16" customFormat="1" ht="60" customHeight="1" x14ac:dyDescent="0.25">
      <c r="A19" s="5"/>
      <c r="B19" s="9" t="s">
        <v>82</v>
      </c>
      <c r="C19" s="8" t="s">
        <v>59</v>
      </c>
      <c r="D19" s="8" t="s">
        <v>47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>
        <v>1</v>
      </c>
      <c r="P19" s="7"/>
      <c r="Q19" s="7"/>
      <c r="R19" s="7">
        <v>3</v>
      </c>
      <c r="S19" s="7"/>
      <c r="T19" s="7"/>
      <c r="U19" s="7"/>
      <c r="V19" s="3"/>
      <c r="W19" s="8"/>
      <c r="X19" s="4">
        <f>SUM(E19:W19)</f>
        <v>4</v>
      </c>
      <c r="Y19" s="37">
        <f>AA19/2</f>
        <v>20</v>
      </c>
      <c r="Z19" s="37">
        <f>Y19*X19</f>
        <v>80</v>
      </c>
      <c r="AA19" s="24">
        <v>40</v>
      </c>
      <c r="AB19" s="15">
        <f>AA19*X19</f>
        <v>160</v>
      </c>
      <c r="AC19" s="38"/>
    </row>
    <row r="20" spans="1:29" s="16" customFormat="1" ht="60" customHeight="1" x14ac:dyDescent="0.25">
      <c r="A20" s="5"/>
      <c r="B20" s="9" t="s">
        <v>83</v>
      </c>
      <c r="C20" s="8" t="s">
        <v>60</v>
      </c>
      <c r="D20" s="8" t="s">
        <v>47</v>
      </c>
      <c r="E20" s="7"/>
      <c r="F20" s="7"/>
      <c r="G20" s="7"/>
      <c r="H20" s="7"/>
      <c r="I20" s="7"/>
      <c r="J20" s="7"/>
      <c r="K20" s="7"/>
      <c r="L20" s="7"/>
      <c r="M20" s="7">
        <v>6</v>
      </c>
      <c r="N20" s="7"/>
      <c r="O20" s="7"/>
      <c r="P20" s="7"/>
      <c r="Q20" s="7"/>
      <c r="R20" s="7"/>
      <c r="S20" s="7"/>
      <c r="T20" s="7"/>
      <c r="U20" s="7"/>
      <c r="V20" s="3"/>
      <c r="W20" s="8"/>
      <c r="X20" s="4">
        <f>SUM(E20:W20)</f>
        <v>6</v>
      </c>
      <c r="Y20" s="37">
        <f>AA20/2</f>
        <v>32.5</v>
      </c>
      <c r="Z20" s="37">
        <f>Y20*X20</f>
        <v>195</v>
      </c>
      <c r="AA20" s="24">
        <v>65</v>
      </c>
      <c r="AB20" s="15">
        <f>AA20*X20</f>
        <v>390</v>
      </c>
      <c r="AC20" s="38"/>
    </row>
    <row r="21" spans="1:29" s="16" customFormat="1" ht="60" customHeight="1" x14ac:dyDescent="0.25">
      <c r="A21" s="27"/>
      <c r="B21" s="9" t="s">
        <v>84</v>
      </c>
      <c r="C21" s="8" t="s">
        <v>67</v>
      </c>
      <c r="D21" s="8" t="s">
        <v>47</v>
      </c>
      <c r="E21" s="7">
        <v>15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>
        <v>4</v>
      </c>
      <c r="S21" s="7"/>
      <c r="T21" s="7">
        <v>15</v>
      </c>
      <c r="U21" s="7">
        <v>3</v>
      </c>
      <c r="V21" s="3"/>
      <c r="W21" s="8"/>
      <c r="X21" s="4">
        <f>SUM(E21:W21)</f>
        <v>37</v>
      </c>
      <c r="Y21" s="37">
        <f>AA21/2</f>
        <v>25</v>
      </c>
      <c r="Z21" s="37">
        <f>Y21*X21</f>
        <v>925</v>
      </c>
      <c r="AA21" s="24">
        <v>50</v>
      </c>
      <c r="AB21" s="15">
        <f>AA21*X21</f>
        <v>1850</v>
      </c>
      <c r="AC21" s="38"/>
    </row>
    <row r="22" spans="1:29" s="16" customFormat="1" ht="20.100000000000001" customHeight="1" x14ac:dyDescent="0.25">
      <c r="AC22" s="38"/>
    </row>
    <row r="23" spans="1:29" x14ac:dyDescent="0.25">
      <c r="A23" s="13" t="s">
        <v>80</v>
      </c>
      <c r="B23" s="14"/>
      <c r="D23" s="11" t="s">
        <v>68</v>
      </c>
      <c r="E23" s="1">
        <v>39</v>
      </c>
      <c r="F23" s="1">
        <v>40</v>
      </c>
      <c r="G23" s="1" t="s">
        <v>94</v>
      </c>
      <c r="H23" s="1">
        <v>41</v>
      </c>
      <c r="I23" s="1">
        <v>42</v>
      </c>
      <c r="J23" s="1" t="s">
        <v>95</v>
      </c>
      <c r="K23" s="1">
        <v>43</v>
      </c>
      <c r="L23" s="1">
        <v>44</v>
      </c>
      <c r="M23" s="1" t="s">
        <v>98</v>
      </c>
      <c r="N23" s="1">
        <v>45</v>
      </c>
      <c r="O23" s="1">
        <v>46</v>
      </c>
      <c r="P23" s="1" t="s">
        <v>99</v>
      </c>
      <c r="Q23" s="1">
        <v>47</v>
      </c>
      <c r="R23" s="1" t="s">
        <v>96</v>
      </c>
      <c r="S23" s="1" t="s">
        <v>97</v>
      </c>
      <c r="AC23" s="38"/>
    </row>
    <row r="24" spans="1:29" x14ac:dyDescent="0.25">
      <c r="A24" s="32" t="s">
        <v>137</v>
      </c>
      <c r="B24" s="32" t="s">
        <v>138</v>
      </c>
      <c r="C24" s="32" t="s">
        <v>139</v>
      </c>
      <c r="D24" s="33" t="s">
        <v>18</v>
      </c>
      <c r="E24" s="2" t="s">
        <v>2</v>
      </c>
      <c r="F24" s="2" t="s">
        <v>3</v>
      </c>
      <c r="G24" s="2" t="s">
        <v>4</v>
      </c>
      <c r="H24" s="2" t="s">
        <v>5</v>
      </c>
      <c r="I24" s="2" t="s">
        <v>6</v>
      </c>
      <c r="J24" s="2" t="s">
        <v>7</v>
      </c>
      <c r="K24" s="2" t="s">
        <v>8</v>
      </c>
      <c r="L24" s="2" t="s">
        <v>9</v>
      </c>
      <c r="M24" s="2" t="s">
        <v>10</v>
      </c>
      <c r="N24" s="2" t="s">
        <v>11</v>
      </c>
      <c r="O24" s="2" t="s">
        <v>12</v>
      </c>
      <c r="P24" s="2" t="s">
        <v>13</v>
      </c>
      <c r="Q24" s="2" t="s">
        <v>14</v>
      </c>
      <c r="R24" s="2" t="s">
        <v>16</v>
      </c>
      <c r="S24" s="2" t="s">
        <v>17</v>
      </c>
      <c r="T24" s="2"/>
      <c r="U24" s="2"/>
      <c r="V24" s="2"/>
      <c r="W24" s="2"/>
      <c r="X24" s="31" t="s">
        <v>140</v>
      </c>
      <c r="Y24" s="35" t="s">
        <v>141</v>
      </c>
      <c r="Z24" s="35" t="s">
        <v>143</v>
      </c>
      <c r="AA24" s="36" t="s">
        <v>136</v>
      </c>
      <c r="AB24" s="36" t="s">
        <v>142</v>
      </c>
      <c r="AC24" s="38"/>
    </row>
    <row r="25" spans="1:29" s="16" customFormat="1" ht="60" customHeight="1" x14ac:dyDescent="0.25">
      <c r="A25" s="10"/>
      <c r="B25" s="9" t="s">
        <v>91</v>
      </c>
      <c r="C25" s="8" t="s">
        <v>92</v>
      </c>
      <c r="D25" s="8" t="s">
        <v>93</v>
      </c>
      <c r="E25" s="8"/>
      <c r="F25" s="7"/>
      <c r="G25" s="7"/>
      <c r="H25" s="7">
        <v>29</v>
      </c>
      <c r="I25" s="7">
        <v>85</v>
      </c>
      <c r="J25" s="7">
        <v>113</v>
      </c>
      <c r="K25" s="7">
        <v>184</v>
      </c>
      <c r="L25" s="7">
        <v>197</v>
      </c>
      <c r="M25" s="7">
        <v>117</v>
      </c>
      <c r="N25" s="7">
        <v>81</v>
      </c>
      <c r="O25" s="7">
        <v>11</v>
      </c>
      <c r="P25" s="7"/>
      <c r="Q25" s="7"/>
      <c r="R25" s="3"/>
      <c r="S25" s="3"/>
      <c r="T25" s="3"/>
      <c r="U25" s="3"/>
      <c r="V25" s="3"/>
      <c r="W25" s="3"/>
      <c r="X25" s="4">
        <f t="shared" ref="X25:X30" si="4">SUM(E25:W25)</f>
        <v>817</v>
      </c>
      <c r="Y25" s="37">
        <f t="shared" ref="Y25:Y30" si="5">AA25/2</f>
        <v>44.975000000000001</v>
      </c>
      <c r="Z25" s="37">
        <f t="shared" ref="Z25:Z30" si="6">Y25*X25</f>
        <v>36744.575000000004</v>
      </c>
      <c r="AA25" s="15">
        <v>89.95</v>
      </c>
      <c r="AB25" s="15">
        <f t="shared" ref="AB25:AB30" si="7">AA25*X25</f>
        <v>73489.150000000009</v>
      </c>
      <c r="AC25" s="38"/>
    </row>
    <row r="26" spans="1:29" s="16" customFormat="1" ht="60" customHeight="1" x14ac:dyDescent="0.25">
      <c r="A26" s="10"/>
      <c r="B26" s="9" t="s">
        <v>91</v>
      </c>
      <c r="C26" s="8" t="s">
        <v>100</v>
      </c>
      <c r="D26" s="8" t="s">
        <v>93</v>
      </c>
      <c r="E26" s="8"/>
      <c r="F26" s="7"/>
      <c r="G26" s="7"/>
      <c r="H26" s="7"/>
      <c r="I26" s="7">
        <v>68</v>
      </c>
      <c r="J26" s="7">
        <v>58</v>
      </c>
      <c r="K26" s="7">
        <v>208</v>
      </c>
      <c r="L26" s="7">
        <v>251</v>
      </c>
      <c r="M26" s="7">
        <v>67</v>
      </c>
      <c r="N26" s="7"/>
      <c r="O26" s="7"/>
      <c r="P26" s="7"/>
      <c r="Q26" s="7"/>
      <c r="R26" s="3"/>
      <c r="S26" s="3"/>
      <c r="T26" s="3"/>
      <c r="U26" s="3"/>
      <c r="V26" s="3"/>
      <c r="W26" s="3"/>
      <c r="X26" s="4">
        <f t="shared" si="4"/>
        <v>652</v>
      </c>
      <c r="Y26" s="37">
        <f t="shared" si="5"/>
        <v>44.975000000000001</v>
      </c>
      <c r="Z26" s="37">
        <f t="shared" si="6"/>
        <v>29323.7</v>
      </c>
      <c r="AA26" s="15">
        <v>89.95</v>
      </c>
      <c r="AB26" s="15">
        <f t="shared" si="7"/>
        <v>58647.4</v>
      </c>
      <c r="AC26" s="38"/>
    </row>
    <row r="27" spans="1:29" s="16" customFormat="1" ht="60" customHeight="1" x14ac:dyDescent="0.25">
      <c r="A27" s="10"/>
      <c r="B27" s="9" t="s">
        <v>85</v>
      </c>
      <c r="C27" s="8" t="s">
        <v>104</v>
      </c>
      <c r="D27" s="8" t="s">
        <v>93</v>
      </c>
      <c r="E27" s="8"/>
      <c r="F27" s="7"/>
      <c r="G27" s="7"/>
      <c r="H27" s="7">
        <v>25</v>
      </c>
      <c r="I27" s="7">
        <v>54</v>
      </c>
      <c r="J27" s="7">
        <v>76</v>
      </c>
      <c r="K27" s="7">
        <v>133</v>
      </c>
      <c r="L27" s="7">
        <v>143</v>
      </c>
      <c r="M27" s="7">
        <v>90</v>
      </c>
      <c r="N27" s="7">
        <v>55</v>
      </c>
      <c r="O27" s="7">
        <v>36</v>
      </c>
      <c r="P27" s="7">
        <v>10</v>
      </c>
      <c r="Q27" s="7">
        <v>5</v>
      </c>
      <c r="R27" s="3"/>
      <c r="S27" s="3"/>
      <c r="T27" s="3"/>
      <c r="U27" s="3"/>
      <c r="V27" s="3"/>
      <c r="W27" s="3"/>
      <c r="X27" s="4">
        <f t="shared" si="4"/>
        <v>627</v>
      </c>
      <c r="Y27" s="37">
        <f t="shared" si="5"/>
        <v>29.975000000000001</v>
      </c>
      <c r="Z27" s="37">
        <f t="shared" si="6"/>
        <v>18794.325000000001</v>
      </c>
      <c r="AA27" s="15">
        <v>59.95</v>
      </c>
      <c r="AB27" s="15">
        <f t="shared" si="7"/>
        <v>37588.65</v>
      </c>
      <c r="AC27" s="38"/>
    </row>
    <row r="28" spans="1:29" s="16" customFormat="1" ht="60" customHeight="1" x14ac:dyDescent="0.25">
      <c r="A28" s="10"/>
      <c r="B28" s="9" t="s">
        <v>105</v>
      </c>
      <c r="C28" s="8" t="s">
        <v>106</v>
      </c>
      <c r="D28" s="8" t="s">
        <v>93</v>
      </c>
      <c r="E28" s="8">
        <v>32</v>
      </c>
      <c r="F28" s="7">
        <v>27</v>
      </c>
      <c r="G28" s="7">
        <v>43</v>
      </c>
      <c r="H28" s="7">
        <v>48</v>
      </c>
      <c r="I28" s="7">
        <v>46</v>
      </c>
      <c r="J28" s="7">
        <v>57</v>
      </c>
      <c r="K28" s="7">
        <v>83</v>
      </c>
      <c r="L28" s="7">
        <v>89</v>
      </c>
      <c r="M28" s="7">
        <v>47</v>
      </c>
      <c r="N28" s="7">
        <v>13</v>
      </c>
      <c r="O28" s="7">
        <v>13</v>
      </c>
      <c r="P28" s="7">
        <v>6</v>
      </c>
      <c r="Q28" s="7"/>
      <c r="R28" s="3"/>
      <c r="S28" s="3"/>
      <c r="T28" s="3"/>
      <c r="U28" s="3"/>
      <c r="V28" s="3"/>
      <c r="W28" s="3"/>
      <c r="X28" s="4">
        <f t="shared" si="4"/>
        <v>504</v>
      </c>
      <c r="Y28" s="37">
        <f t="shared" si="5"/>
        <v>69.974999999999994</v>
      </c>
      <c r="Z28" s="37">
        <f t="shared" si="6"/>
        <v>35267.399999999994</v>
      </c>
      <c r="AA28" s="15">
        <v>139.94999999999999</v>
      </c>
      <c r="AB28" s="15">
        <f t="shared" si="7"/>
        <v>70534.799999999988</v>
      </c>
      <c r="AC28" s="38"/>
    </row>
    <row r="29" spans="1:29" s="16" customFormat="1" ht="60" customHeight="1" x14ac:dyDescent="0.25">
      <c r="A29" s="10"/>
      <c r="B29" s="9" t="s">
        <v>107</v>
      </c>
      <c r="C29" s="8" t="s">
        <v>108</v>
      </c>
      <c r="D29" s="8" t="s">
        <v>93</v>
      </c>
      <c r="E29" s="8"/>
      <c r="F29" s="7"/>
      <c r="G29" s="7"/>
      <c r="H29" s="7">
        <v>54</v>
      </c>
      <c r="I29" s="7">
        <v>83</v>
      </c>
      <c r="J29" s="7">
        <v>48</v>
      </c>
      <c r="K29" s="7">
        <v>61</v>
      </c>
      <c r="L29" s="7">
        <v>54</v>
      </c>
      <c r="M29" s="7">
        <v>1</v>
      </c>
      <c r="N29" s="7">
        <v>1</v>
      </c>
      <c r="O29" s="7">
        <v>3</v>
      </c>
      <c r="P29" s="7"/>
      <c r="Q29" s="7"/>
      <c r="R29" s="3"/>
      <c r="S29" s="3"/>
      <c r="T29" s="3"/>
      <c r="U29" s="3"/>
      <c r="V29" s="3"/>
      <c r="W29" s="3"/>
      <c r="X29" s="4">
        <f t="shared" si="4"/>
        <v>305</v>
      </c>
      <c r="Y29" s="37">
        <f t="shared" si="5"/>
        <v>54.975000000000001</v>
      </c>
      <c r="Z29" s="37">
        <f t="shared" si="6"/>
        <v>16767.375</v>
      </c>
      <c r="AA29" s="15">
        <v>109.95</v>
      </c>
      <c r="AB29" s="15">
        <f t="shared" si="7"/>
        <v>33534.75</v>
      </c>
      <c r="AC29" s="38"/>
    </row>
    <row r="30" spans="1:29" s="16" customFormat="1" ht="60" customHeight="1" x14ac:dyDescent="0.25">
      <c r="A30" s="10"/>
      <c r="B30" s="9" t="s">
        <v>109</v>
      </c>
      <c r="C30" s="8" t="s">
        <v>110</v>
      </c>
      <c r="D30" s="8" t="s">
        <v>93</v>
      </c>
      <c r="E30" s="8"/>
      <c r="F30" s="7"/>
      <c r="G30" s="7"/>
      <c r="H30" s="7">
        <v>22</v>
      </c>
      <c r="I30" s="7">
        <v>29</v>
      </c>
      <c r="J30" s="7">
        <v>9</v>
      </c>
      <c r="K30" s="7"/>
      <c r="L30" s="7"/>
      <c r="M30" s="7"/>
      <c r="N30" s="7"/>
      <c r="O30" s="7"/>
      <c r="P30" s="7"/>
      <c r="Q30" s="7"/>
      <c r="R30" s="3"/>
      <c r="S30" s="3"/>
      <c r="T30" s="3"/>
      <c r="U30" s="3"/>
      <c r="V30" s="3"/>
      <c r="W30" s="3"/>
      <c r="X30" s="4">
        <f t="shared" si="4"/>
        <v>60</v>
      </c>
      <c r="Y30" s="37">
        <f t="shared" si="5"/>
        <v>74.974999999999994</v>
      </c>
      <c r="Z30" s="37">
        <f t="shared" si="6"/>
        <v>4498.5</v>
      </c>
      <c r="AA30" s="15">
        <v>149.94999999999999</v>
      </c>
      <c r="AB30" s="15">
        <f t="shared" si="7"/>
        <v>8997</v>
      </c>
      <c r="AC30" s="38"/>
    </row>
    <row r="31" spans="1:29" s="16" customFormat="1" x14ac:dyDescent="0.25">
      <c r="B31" s="17"/>
      <c r="D31" s="11" t="s">
        <v>68</v>
      </c>
      <c r="E31" s="26" t="s">
        <v>37</v>
      </c>
      <c r="F31" s="26" t="s">
        <v>38</v>
      </c>
      <c r="G31" s="26" t="s">
        <v>39</v>
      </c>
      <c r="H31" s="26" t="s">
        <v>40</v>
      </c>
      <c r="I31" s="26" t="s">
        <v>41</v>
      </c>
      <c r="J31" s="26" t="s">
        <v>73</v>
      </c>
      <c r="K31" s="26" t="s">
        <v>42</v>
      </c>
      <c r="L31" s="26" t="s">
        <v>43</v>
      </c>
      <c r="M31" s="26" t="s">
        <v>74</v>
      </c>
      <c r="N31" s="26" t="s">
        <v>44</v>
      </c>
      <c r="O31" s="26" t="s">
        <v>19</v>
      </c>
      <c r="P31" s="26" t="s">
        <v>45</v>
      </c>
      <c r="Q31" s="26" t="s">
        <v>75</v>
      </c>
      <c r="R31" s="26" t="s">
        <v>76</v>
      </c>
      <c r="S31" s="26" t="s">
        <v>46</v>
      </c>
      <c r="T31" s="26" t="s">
        <v>77</v>
      </c>
      <c r="U31" s="26" t="s">
        <v>78</v>
      </c>
      <c r="W31" s="18"/>
      <c r="X31" s="18"/>
      <c r="Y31" s="18"/>
      <c r="Z31" s="18"/>
      <c r="AA31" s="23"/>
      <c r="AB31" s="23"/>
      <c r="AC31" s="38"/>
    </row>
    <row r="32" spans="1:29" s="16" customFormat="1" x14ac:dyDescent="0.25">
      <c r="A32" s="32" t="s">
        <v>137</v>
      </c>
      <c r="B32" s="32" t="s">
        <v>138</v>
      </c>
      <c r="C32" s="32" t="s">
        <v>139</v>
      </c>
      <c r="D32" s="33" t="s">
        <v>18</v>
      </c>
      <c r="E32" s="2" t="s">
        <v>29</v>
      </c>
      <c r="F32" s="2" t="s">
        <v>30</v>
      </c>
      <c r="G32" s="2" t="s">
        <v>31</v>
      </c>
      <c r="H32" s="2" t="s">
        <v>54</v>
      </c>
      <c r="I32" s="2" t="s">
        <v>61</v>
      </c>
      <c r="J32" s="2" t="s">
        <v>33</v>
      </c>
      <c r="K32" s="2">
        <v>1</v>
      </c>
      <c r="L32" s="2" t="s">
        <v>53</v>
      </c>
      <c r="M32" s="2" t="s">
        <v>34</v>
      </c>
      <c r="N32" s="2" t="s">
        <v>35</v>
      </c>
      <c r="O32" s="2" t="s">
        <v>36</v>
      </c>
      <c r="P32" s="2" t="s">
        <v>20</v>
      </c>
      <c r="Q32" s="2" t="s">
        <v>21</v>
      </c>
      <c r="R32" s="2" t="s">
        <v>22</v>
      </c>
      <c r="S32" s="2" t="s">
        <v>0</v>
      </c>
      <c r="T32" s="2" t="s">
        <v>1</v>
      </c>
      <c r="U32" s="2" t="s">
        <v>2</v>
      </c>
      <c r="V32" s="21"/>
      <c r="W32" s="2"/>
      <c r="X32" s="31" t="s">
        <v>140</v>
      </c>
      <c r="Y32" s="35" t="s">
        <v>141</v>
      </c>
      <c r="Z32" s="35" t="s">
        <v>143</v>
      </c>
      <c r="AA32" s="36" t="s">
        <v>136</v>
      </c>
      <c r="AB32" s="36" t="s">
        <v>142</v>
      </c>
      <c r="AC32" s="38"/>
    </row>
    <row r="33" spans="1:29" ht="60" customHeight="1" x14ac:dyDescent="0.25">
      <c r="A33" s="10"/>
      <c r="B33" s="19" t="s">
        <v>91</v>
      </c>
      <c r="C33" s="5" t="s">
        <v>79</v>
      </c>
      <c r="D33" s="5" t="s">
        <v>47</v>
      </c>
      <c r="E33" s="5">
        <v>27</v>
      </c>
      <c r="F33" s="5">
        <v>22</v>
      </c>
      <c r="G33" s="5">
        <v>3</v>
      </c>
      <c r="H33" s="5">
        <v>13</v>
      </c>
      <c r="I33" s="5">
        <v>41</v>
      </c>
      <c r="J33" s="5"/>
      <c r="K33" s="5">
        <v>43</v>
      </c>
      <c r="L33" s="5">
        <v>27</v>
      </c>
      <c r="M33" s="5"/>
      <c r="N33" s="5">
        <v>29</v>
      </c>
      <c r="O33" s="5"/>
      <c r="P33" s="5"/>
      <c r="Q33" s="5"/>
      <c r="R33" s="5"/>
      <c r="S33" s="5"/>
      <c r="T33" s="5"/>
      <c r="U33" s="5"/>
      <c r="V33" s="5"/>
      <c r="W33" s="5"/>
      <c r="X33" s="4">
        <f>SUM(E33:W33)</f>
        <v>205</v>
      </c>
      <c r="Y33" s="37">
        <f>AA33/2</f>
        <v>34.975000000000001</v>
      </c>
      <c r="Z33" s="37">
        <f>Y33*X33</f>
        <v>7169.875</v>
      </c>
      <c r="AA33" s="25">
        <v>69.95</v>
      </c>
      <c r="AB33" s="15">
        <f>AA33*X33</f>
        <v>14339.75</v>
      </c>
      <c r="AC33" s="38"/>
    </row>
    <row r="34" spans="1:29" ht="60" customHeight="1" x14ac:dyDescent="0.25">
      <c r="A34" s="10"/>
      <c r="B34" s="19" t="s">
        <v>85</v>
      </c>
      <c r="C34" s="5" t="s">
        <v>86</v>
      </c>
      <c r="D34" s="5" t="s">
        <v>47</v>
      </c>
      <c r="E34" s="5">
        <v>68</v>
      </c>
      <c r="F34" s="5">
        <v>74</v>
      </c>
      <c r="G34" s="5"/>
      <c r="H34" s="5">
        <v>70</v>
      </c>
      <c r="I34" s="5">
        <v>142</v>
      </c>
      <c r="J34" s="5"/>
      <c r="K34" s="5">
        <v>179</v>
      </c>
      <c r="L34" s="5">
        <v>177</v>
      </c>
      <c r="M34" s="5"/>
      <c r="N34" s="5">
        <v>225</v>
      </c>
      <c r="O34" s="5"/>
      <c r="P34" s="5">
        <v>223</v>
      </c>
      <c r="Q34" s="5">
        <v>109</v>
      </c>
      <c r="R34" s="5"/>
      <c r="S34" s="5">
        <v>146</v>
      </c>
      <c r="T34" s="5">
        <v>18</v>
      </c>
      <c r="U34" s="5"/>
      <c r="V34" s="5"/>
      <c r="W34" s="5"/>
      <c r="X34" s="4">
        <f>SUM(E34:W34)</f>
        <v>1431</v>
      </c>
      <c r="Y34" s="37">
        <f>AA34/2</f>
        <v>24.975000000000001</v>
      </c>
      <c r="Z34" s="37">
        <f>Y34*X34</f>
        <v>35739.224999999999</v>
      </c>
      <c r="AA34" s="25">
        <v>49.95</v>
      </c>
      <c r="AB34" s="15">
        <f>AA34*X34</f>
        <v>71478.45</v>
      </c>
      <c r="AC34" s="38"/>
    </row>
    <row r="35" spans="1:29" ht="60" customHeight="1" x14ac:dyDescent="0.25">
      <c r="A35"/>
      <c r="B35" s="19" t="s">
        <v>90</v>
      </c>
      <c r="C35" s="5" t="s">
        <v>89</v>
      </c>
      <c r="D35" s="5" t="s">
        <v>47</v>
      </c>
      <c r="E35" s="5">
        <v>17</v>
      </c>
      <c r="F35" s="5">
        <v>18</v>
      </c>
      <c r="G35" s="5">
        <v>22</v>
      </c>
      <c r="H35" s="5">
        <v>101</v>
      </c>
      <c r="I35" s="5">
        <v>77</v>
      </c>
      <c r="J35" s="5"/>
      <c r="K35" s="5">
        <v>55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4">
        <f>SUM(E35:W35)</f>
        <v>290</v>
      </c>
      <c r="Y35" s="37">
        <f>AA35/2</f>
        <v>24.975000000000001</v>
      </c>
      <c r="Z35" s="37">
        <f>Y35*X35</f>
        <v>7242.75</v>
      </c>
      <c r="AA35" s="25">
        <v>49.95</v>
      </c>
      <c r="AB35" s="15">
        <f>AA35*X35</f>
        <v>14485.5</v>
      </c>
      <c r="AC35" s="38"/>
    </row>
    <row r="36" spans="1:29" ht="60" customHeight="1" x14ac:dyDescent="0.25">
      <c r="A36" s="10"/>
      <c r="B36" s="19" t="s">
        <v>87</v>
      </c>
      <c r="C36" s="5" t="s">
        <v>88</v>
      </c>
      <c r="D36" s="5" t="s">
        <v>47</v>
      </c>
      <c r="E36" s="5">
        <v>18</v>
      </c>
      <c r="F36" s="5"/>
      <c r="G36" s="5"/>
      <c r="H36" s="5">
        <v>41</v>
      </c>
      <c r="I36" s="5">
        <v>48</v>
      </c>
      <c r="J36" s="5"/>
      <c r="K36" s="5">
        <v>54</v>
      </c>
      <c r="L36" s="5">
        <v>70</v>
      </c>
      <c r="M36" s="5"/>
      <c r="N36" s="5">
        <v>35</v>
      </c>
      <c r="O36" s="5"/>
      <c r="P36" s="5">
        <v>43</v>
      </c>
      <c r="Q36" s="5">
        <v>48</v>
      </c>
      <c r="R36" s="5">
        <v>5</v>
      </c>
      <c r="S36" s="5">
        <v>54</v>
      </c>
      <c r="T36" s="5">
        <v>4</v>
      </c>
      <c r="U36" s="5"/>
      <c r="V36" s="5"/>
      <c r="W36" s="5"/>
      <c r="X36" s="4">
        <f>SUM(E36:W36)</f>
        <v>420</v>
      </c>
      <c r="Y36" s="37">
        <f>AA36/2</f>
        <v>22.475000000000001</v>
      </c>
      <c r="Z36" s="37">
        <f>Y36*X36</f>
        <v>9439.5</v>
      </c>
      <c r="AA36" s="25">
        <v>44.95</v>
      </c>
      <c r="AB36" s="15">
        <f>AA36*X36</f>
        <v>18879</v>
      </c>
      <c r="AC36" s="38"/>
    </row>
    <row r="37" spans="1:29" x14ac:dyDescent="0.25">
      <c r="AC37" s="38"/>
    </row>
    <row r="38" spans="1:29" x14ac:dyDescent="0.25">
      <c r="A38" s="13" t="s">
        <v>111</v>
      </c>
      <c r="B38" s="14"/>
      <c r="D38" s="11" t="s">
        <v>68</v>
      </c>
      <c r="E38" s="1" t="s">
        <v>77</v>
      </c>
      <c r="F38" s="1" t="s">
        <v>77</v>
      </c>
      <c r="G38" s="1">
        <v>39</v>
      </c>
      <c r="H38" s="1">
        <v>40</v>
      </c>
      <c r="I38" s="1" t="s">
        <v>94</v>
      </c>
      <c r="J38" s="1">
        <v>41</v>
      </c>
      <c r="K38" s="1">
        <v>42</v>
      </c>
      <c r="L38" s="1" t="s">
        <v>95</v>
      </c>
      <c r="M38" s="1">
        <v>43</v>
      </c>
      <c r="N38" s="1">
        <v>44</v>
      </c>
      <c r="O38" s="1" t="s">
        <v>98</v>
      </c>
      <c r="P38" s="1">
        <v>45</v>
      </c>
      <c r="Q38" s="1" t="s">
        <v>112</v>
      </c>
      <c r="R38" s="1">
        <v>46</v>
      </c>
      <c r="S38" s="1">
        <v>47</v>
      </c>
      <c r="T38" s="1" t="s">
        <v>113</v>
      </c>
      <c r="U38" s="1" t="s">
        <v>96</v>
      </c>
      <c r="V38" s="1" t="s">
        <v>97</v>
      </c>
      <c r="W38" s="1" t="s">
        <v>114</v>
      </c>
      <c r="AC38" s="38"/>
    </row>
    <row r="39" spans="1:29" s="16" customFormat="1" x14ac:dyDescent="0.25">
      <c r="A39" s="32" t="s">
        <v>137</v>
      </c>
      <c r="B39" s="32" t="s">
        <v>138</v>
      </c>
      <c r="C39" s="32" t="s">
        <v>139</v>
      </c>
      <c r="D39" s="33" t="s">
        <v>18</v>
      </c>
      <c r="E39" s="30" t="s">
        <v>1</v>
      </c>
      <c r="F39" s="30" t="s">
        <v>2</v>
      </c>
      <c r="G39" s="30" t="s">
        <v>3</v>
      </c>
      <c r="H39" s="30" t="s">
        <v>4</v>
      </c>
      <c r="I39" s="30" t="s">
        <v>5</v>
      </c>
      <c r="J39" s="30" t="s">
        <v>6</v>
      </c>
      <c r="K39" s="30" t="s">
        <v>7</v>
      </c>
      <c r="L39" s="30" t="s">
        <v>8</v>
      </c>
      <c r="M39" s="30" t="s">
        <v>9</v>
      </c>
      <c r="N39" s="30" t="s">
        <v>10</v>
      </c>
      <c r="O39" s="30" t="s">
        <v>11</v>
      </c>
      <c r="P39" s="30" t="s">
        <v>12</v>
      </c>
      <c r="Q39" s="30" t="s">
        <v>13</v>
      </c>
      <c r="R39" s="30" t="s">
        <v>14</v>
      </c>
      <c r="S39" s="30" t="s">
        <v>15</v>
      </c>
      <c r="T39" s="30" t="s">
        <v>16</v>
      </c>
      <c r="U39" s="30" t="s">
        <v>17</v>
      </c>
      <c r="V39" s="30" t="s">
        <v>116</v>
      </c>
      <c r="W39" s="30" t="s">
        <v>115</v>
      </c>
      <c r="X39" s="31" t="s">
        <v>140</v>
      </c>
      <c r="Y39" s="35" t="s">
        <v>141</v>
      </c>
      <c r="Z39" s="35" t="s">
        <v>143</v>
      </c>
      <c r="AA39" s="36" t="s">
        <v>136</v>
      </c>
      <c r="AB39" s="36" t="s">
        <v>142</v>
      </c>
      <c r="AC39" s="38"/>
    </row>
    <row r="40" spans="1:29" s="16" customFormat="1" ht="60" customHeight="1" x14ac:dyDescent="0.25">
      <c r="A40" s="10"/>
      <c r="B40" s="9" t="s">
        <v>119</v>
      </c>
      <c r="C40" s="8" t="s">
        <v>117</v>
      </c>
      <c r="D40" s="8" t="s">
        <v>93</v>
      </c>
      <c r="E40" s="8"/>
      <c r="F40" s="8"/>
      <c r="G40" s="7"/>
      <c r="H40" s="7"/>
      <c r="I40" s="7">
        <v>20</v>
      </c>
      <c r="J40" s="7"/>
      <c r="K40" s="7"/>
      <c r="L40" s="7"/>
      <c r="M40" s="7"/>
      <c r="N40" s="7"/>
      <c r="O40" s="7"/>
      <c r="P40" s="7"/>
      <c r="Q40" s="7"/>
      <c r="R40" s="7"/>
      <c r="S40" s="3"/>
      <c r="T40" s="3"/>
      <c r="U40" s="3"/>
      <c r="V40" s="3"/>
      <c r="W40" s="3"/>
      <c r="X40" s="4">
        <f t="shared" ref="X40:X45" si="8">SUM(E40:W40)</f>
        <v>20</v>
      </c>
      <c r="Y40" s="37">
        <f>AA40/2</f>
        <v>42.494999999999997</v>
      </c>
      <c r="Z40" s="37">
        <f t="shared" ref="Z40:Z46" si="9">Y40*X40</f>
        <v>849.9</v>
      </c>
      <c r="AA40" s="15">
        <v>84.99</v>
      </c>
      <c r="AB40" s="15">
        <f t="shared" ref="AB40:AB46" si="10">AA40*X40</f>
        <v>1699.8</v>
      </c>
      <c r="AC40" s="38"/>
    </row>
    <row r="41" spans="1:29" s="16" customFormat="1" ht="60" customHeight="1" x14ac:dyDescent="0.25">
      <c r="A41" s="10"/>
      <c r="B41" s="9" t="s">
        <v>118</v>
      </c>
      <c r="C41" s="8" t="s">
        <v>120</v>
      </c>
      <c r="D41" s="8" t="s">
        <v>93</v>
      </c>
      <c r="E41" s="8"/>
      <c r="F41" s="8"/>
      <c r="G41" s="7"/>
      <c r="H41" s="7"/>
      <c r="I41" s="7"/>
      <c r="J41" s="7"/>
      <c r="K41" s="7">
        <v>214</v>
      </c>
      <c r="L41" s="7"/>
      <c r="M41" s="7"/>
      <c r="N41" s="7"/>
      <c r="O41" s="7"/>
      <c r="P41" s="7"/>
      <c r="Q41" s="7"/>
      <c r="R41" s="7"/>
      <c r="S41" s="3"/>
      <c r="T41" s="3"/>
      <c r="U41" s="3"/>
      <c r="V41" s="3"/>
      <c r="W41" s="3"/>
      <c r="X41" s="4">
        <f t="shared" si="8"/>
        <v>214</v>
      </c>
      <c r="Y41" s="37">
        <f t="shared" ref="Y41:Y46" si="11">AA41/2</f>
        <v>29.975000000000001</v>
      </c>
      <c r="Z41" s="37">
        <f t="shared" si="9"/>
        <v>6414.6500000000005</v>
      </c>
      <c r="AA41" s="15">
        <v>59.95</v>
      </c>
      <c r="AB41" s="15">
        <f t="shared" si="10"/>
        <v>12829.300000000001</v>
      </c>
      <c r="AC41" s="38"/>
    </row>
    <row r="42" spans="1:29" s="16" customFormat="1" ht="60" customHeight="1" x14ac:dyDescent="0.25">
      <c r="A42" s="10"/>
      <c r="B42" s="9" t="s">
        <v>121</v>
      </c>
      <c r="C42" s="8" t="s">
        <v>122</v>
      </c>
      <c r="D42" s="8" t="s">
        <v>93</v>
      </c>
      <c r="E42" s="8"/>
      <c r="F42" s="8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3">
        <v>5</v>
      </c>
      <c r="T42" s="3">
        <v>2</v>
      </c>
      <c r="U42" s="3"/>
      <c r="V42" s="3"/>
      <c r="W42" s="3"/>
      <c r="X42" s="4">
        <f t="shared" si="8"/>
        <v>7</v>
      </c>
      <c r="Y42" s="37">
        <f t="shared" si="11"/>
        <v>47.494999999999997</v>
      </c>
      <c r="Z42" s="37">
        <f t="shared" si="9"/>
        <v>332.46499999999997</v>
      </c>
      <c r="AA42" s="15">
        <v>94.99</v>
      </c>
      <c r="AB42" s="15">
        <f t="shared" si="10"/>
        <v>664.93</v>
      </c>
      <c r="AC42" s="38"/>
    </row>
    <row r="43" spans="1:29" s="16" customFormat="1" ht="60" customHeight="1" x14ac:dyDescent="0.25">
      <c r="A43" s="10"/>
      <c r="B43" s="9" t="s">
        <v>123</v>
      </c>
      <c r="C43" s="8" t="s">
        <v>124</v>
      </c>
      <c r="D43" s="8" t="s">
        <v>93</v>
      </c>
      <c r="E43" s="8"/>
      <c r="F43" s="8"/>
      <c r="G43" s="7"/>
      <c r="H43" s="7"/>
      <c r="I43" s="7"/>
      <c r="J43" s="7"/>
      <c r="K43" s="7"/>
      <c r="L43" s="7"/>
      <c r="M43" s="7">
        <v>3</v>
      </c>
      <c r="N43" s="7"/>
      <c r="O43" s="7">
        <v>3</v>
      </c>
      <c r="P43" s="7"/>
      <c r="Q43" s="7"/>
      <c r="R43" s="7"/>
      <c r="S43" s="3"/>
      <c r="T43" s="3"/>
      <c r="U43" s="3"/>
      <c r="V43" s="3"/>
      <c r="W43" s="3"/>
      <c r="X43" s="4">
        <f t="shared" si="8"/>
        <v>6</v>
      </c>
      <c r="Y43" s="37">
        <f t="shared" si="11"/>
        <v>44.994999999999997</v>
      </c>
      <c r="Z43" s="37">
        <f t="shared" si="9"/>
        <v>269.96999999999997</v>
      </c>
      <c r="AA43" s="15">
        <v>89.99</v>
      </c>
      <c r="AB43" s="15">
        <f t="shared" si="10"/>
        <v>539.93999999999994</v>
      </c>
      <c r="AC43" s="38"/>
    </row>
    <row r="44" spans="1:29" s="16" customFormat="1" ht="60" customHeight="1" x14ac:dyDescent="0.25">
      <c r="A44" s="10"/>
      <c r="B44" s="9" t="s">
        <v>132</v>
      </c>
      <c r="C44" s="8" t="s">
        <v>129</v>
      </c>
      <c r="D44" s="8" t="s">
        <v>93</v>
      </c>
      <c r="E44" s="8"/>
      <c r="F44" s="8"/>
      <c r="G44" s="7"/>
      <c r="H44" s="7"/>
      <c r="I44" s="7"/>
      <c r="J44" s="7"/>
      <c r="K44" s="7">
        <v>2</v>
      </c>
      <c r="L44" s="7"/>
      <c r="M44" s="7">
        <v>1</v>
      </c>
      <c r="N44" s="7">
        <v>3</v>
      </c>
      <c r="O44" s="7">
        <v>2</v>
      </c>
      <c r="P44" s="7"/>
      <c r="Q44" s="7"/>
      <c r="R44" s="7">
        <v>2</v>
      </c>
      <c r="S44" s="3"/>
      <c r="T44" s="3"/>
      <c r="U44" s="3"/>
      <c r="V44" s="3"/>
      <c r="W44" s="3"/>
      <c r="X44" s="4">
        <f t="shared" si="8"/>
        <v>10</v>
      </c>
      <c r="Y44" s="37">
        <f t="shared" si="11"/>
        <v>44.994999999999997</v>
      </c>
      <c r="Z44" s="37">
        <f t="shared" si="9"/>
        <v>449.95</v>
      </c>
      <c r="AA44" s="15">
        <v>89.99</v>
      </c>
      <c r="AB44" s="15">
        <f t="shared" si="10"/>
        <v>899.9</v>
      </c>
      <c r="AC44" s="38"/>
    </row>
    <row r="45" spans="1:29" s="16" customFormat="1" ht="60" customHeight="1" x14ac:dyDescent="0.25">
      <c r="A45" s="10"/>
      <c r="B45" s="9" t="s">
        <v>132</v>
      </c>
      <c r="C45" s="8" t="s">
        <v>130</v>
      </c>
      <c r="D45" s="8" t="s">
        <v>93</v>
      </c>
      <c r="E45" s="8"/>
      <c r="F45" s="8"/>
      <c r="G45" s="7"/>
      <c r="H45" s="7"/>
      <c r="I45" s="7"/>
      <c r="J45" s="7"/>
      <c r="K45" s="7"/>
      <c r="L45" s="7">
        <v>1</v>
      </c>
      <c r="M45" s="7"/>
      <c r="N45" s="7"/>
      <c r="O45" s="7"/>
      <c r="P45" s="7"/>
      <c r="Q45" s="7"/>
      <c r="R45" s="7"/>
      <c r="S45" s="3"/>
      <c r="T45" s="3"/>
      <c r="U45" s="3"/>
      <c r="V45" s="3"/>
      <c r="W45" s="3"/>
      <c r="X45" s="4">
        <f t="shared" si="8"/>
        <v>1</v>
      </c>
      <c r="Y45" s="37">
        <f>AA45/2</f>
        <v>47.494999999999997</v>
      </c>
      <c r="Z45" s="37">
        <f t="shared" si="9"/>
        <v>47.494999999999997</v>
      </c>
      <c r="AA45" s="15">
        <v>94.99</v>
      </c>
      <c r="AB45" s="15">
        <f t="shared" si="10"/>
        <v>94.99</v>
      </c>
      <c r="AC45" s="38"/>
    </row>
    <row r="46" spans="1:29" s="16" customFormat="1" ht="60" customHeight="1" x14ac:dyDescent="0.25">
      <c r="A46" s="10"/>
      <c r="B46" s="9" t="s">
        <v>131</v>
      </c>
      <c r="C46" s="8" t="s">
        <v>133</v>
      </c>
      <c r="D46" s="8" t="s">
        <v>93</v>
      </c>
      <c r="E46" s="8">
        <v>13</v>
      </c>
      <c r="F46" s="8"/>
      <c r="G46" s="7"/>
      <c r="H46" s="7"/>
      <c r="I46" s="7"/>
      <c r="J46" s="7"/>
      <c r="K46" s="7"/>
      <c r="L46" s="7"/>
      <c r="M46" s="7"/>
      <c r="N46" s="7"/>
      <c r="O46" s="7">
        <v>36</v>
      </c>
      <c r="P46" s="7"/>
      <c r="Q46" s="7"/>
      <c r="R46" s="7"/>
      <c r="S46" s="3"/>
      <c r="T46" s="3"/>
      <c r="U46" s="3"/>
      <c r="V46" s="3"/>
      <c r="W46" s="3"/>
      <c r="X46" s="4">
        <f>SUM(E46:W46)</f>
        <v>49</v>
      </c>
      <c r="Y46" s="37">
        <f t="shared" si="11"/>
        <v>29.995000000000001</v>
      </c>
      <c r="Z46" s="37">
        <f t="shared" si="9"/>
        <v>1469.7550000000001</v>
      </c>
      <c r="AA46" s="15">
        <v>59.99</v>
      </c>
      <c r="AB46" s="15">
        <f t="shared" si="10"/>
        <v>2939.51</v>
      </c>
      <c r="AC46" s="38"/>
    </row>
  </sheetData>
  <phoneticPr fontId="0" type="noConversion"/>
  <printOptions horizontalCentered="1" verticalCentered="1"/>
  <pageMargins left="0.19685039370078741" right="0.19685039370078741" top="0.59055118110236227" bottom="0.19685039370078741" header="0" footer="0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Fußballschuhe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2025-09-02T08:03:35Z</dcterms:created>
  <dcterms:modified xsi:type="dcterms:W3CDTF">2025-09-03T08:51:20Z</dcterms:modified>
</cp:coreProperties>
</file>